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\Desktop\Roboime\"/>
    </mc:Choice>
  </mc:AlternateContent>
  <xr:revisionPtr revIDLastSave="0" documentId="13_ncr:1_{C922F21C-FFC0-4F1A-A5DA-E25093A3CF55}" xr6:coauthVersionLast="44" xr6:coauthVersionMax="45" xr10:uidLastSave="{00000000-0000-0000-0000-000000000000}"/>
  <bookViews>
    <workbookView xWindow="-108" yWindow="-108" windowWidth="23256" windowHeight="12576" xr2:uid="{15CFDF62-25C3-4835-8FB8-8F2DA798E291}"/>
  </bookViews>
  <sheets>
    <sheet name="Planilha1" sheetId="1" r:id="rId1"/>
    <sheet name="Planilha5" sheetId="5" r:id="rId2"/>
    <sheet name="Planilha4" sheetId="4" r:id="rId3"/>
    <sheet name="Planilha3" sheetId="3" r:id="rId4"/>
    <sheet name="Planilha2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H16" i="1"/>
  <c r="I16" i="1" s="1"/>
  <c r="D14" i="5" l="1"/>
  <c r="D13" i="5"/>
  <c r="D12" i="5"/>
  <c r="D11" i="5"/>
  <c r="D10" i="5"/>
  <c r="D9" i="5"/>
  <c r="D8" i="5"/>
  <c r="D7" i="5"/>
  <c r="D6" i="5"/>
  <c r="D5" i="5"/>
  <c r="D4" i="5"/>
  <c r="D3" i="5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10" i="3"/>
  <c r="D9" i="3"/>
  <c r="D8" i="3"/>
  <c r="D7" i="3"/>
  <c r="D6" i="3"/>
  <c r="D5" i="3"/>
  <c r="D4" i="3"/>
  <c r="D3" i="3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</calcChain>
</file>

<file path=xl/sharedStrings.xml><?xml version="1.0" encoding="utf-8"?>
<sst xmlns="http://schemas.openxmlformats.org/spreadsheetml/2006/main" count="413" uniqueCount="378">
  <si>
    <t>Equipamentos</t>
  </si>
  <si>
    <t>Componente</t>
  </si>
  <si>
    <t>Preço Individual</t>
  </si>
  <si>
    <t>Quantidade</t>
  </si>
  <si>
    <t>Total</t>
  </si>
  <si>
    <t>Local de consulta</t>
  </si>
  <si>
    <t>Rolo de Estanho 500g 0,75mm - Cast</t>
  </si>
  <si>
    <t>http://www.baudaeletronica.com.br/rolo-de-solda-estanho-lead-free-500g-0-75mm-cast.html</t>
  </si>
  <si>
    <t>Rolo de Estanho 500g 0,5mm - Cast</t>
  </si>
  <si>
    <t>http://www.baudaeletronica.com.br/rolo-de-solda-estanho-lead-free-500g-0-5mm-cast.html</t>
  </si>
  <si>
    <t>Rolo de Estanho 500g 1mm - Cast</t>
  </si>
  <si>
    <t>http://www.baudaeletronica.com.br/rolo-de-solda-estanho-lead-free-500g-1mm-cast.html</t>
  </si>
  <si>
    <t>Alicate de Corte Diagonal HK-504 - Hikari</t>
  </si>
  <si>
    <t>http://www.baudaeletronica.com.br/alicate-de-corte-diagonal-hikari.html</t>
  </si>
  <si>
    <t>Alicate de Corte Rente HK-170 - Hikari</t>
  </si>
  <si>
    <t>http://www.baudaeletronica.com.br/alicate-de-corte-rente-hikari.html</t>
  </si>
  <si>
    <t>Alicate Decapador Ajustável HK-312 - Hikari</t>
  </si>
  <si>
    <t>http://www.baudaeletronica.com.br/alicate-decapador-ajustavel-hk-312-hikari.html</t>
  </si>
  <si>
    <t>Cabo Flexível Vermelho 18 AWG 1m</t>
  </si>
  <si>
    <t>http://www.baudaeletronica.com.br/cabo-flexivel-vermelho-18-awg-0-75mm-por-metro.html</t>
  </si>
  <si>
    <t>Cabo Flexível Preto 18 AWG 1m</t>
  </si>
  <si>
    <t>http://www.baudaeletronica.com.br/cabo-flexivel-preto-18-awg-0-75mm-por-metro.html</t>
  </si>
  <si>
    <t>Cabo Flexível Amarelo 24 AWG 1m</t>
  </si>
  <si>
    <t>http://www.baudaeletronica.com.br/cabo-flexivel-amarelo-24-awg-0-20mm-por-metro.html</t>
  </si>
  <si>
    <t>Cabo Flexível Verde 24 AWG 1m</t>
  </si>
  <si>
    <t>http://www.baudaeletronica.com.br/cabo-flexivel-verde-24-awg-0-20mm-por-metro.html</t>
  </si>
  <si>
    <t>Cabo Flexível Vermelho 24 AWG 1m</t>
  </si>
  <si>
    <t>http://www.baudaeletronica.com.br/cabo-flexivel-vermelho-24-awg-0-20mm-por-metro.html</t>
  </si>
  <si>
    <t>Cabo Flexível Preto 24 AWG 1m</t>
  </si>
  <si>
    <t>http://www.baudaeletronica.com.br/cabo-flexivel-preto-24-awg-0-20mm-por-metro.html</t>
  </si>
  <si>
    <t>Escova Antiestática ESD HK-212 - Hikari</t>
  </si>
  <si>
    <t>http://www.baudaeletronica.com.br/escova-antiestatica-esd-hk-212-hikari.html</t>
  </si>
  <si>
    <t>Álcool Isopropílico Isopropanol - Garrafa 500ml</t>
  </si>
  <si>
    <t>http://www.baudaeletronica.com.br/alcool-isopropilico-isopropanol-garrafa-500ml.html</t>
  </si>
  <si>
    <t>Tubo Termo Retrátil 1,5mm Vermelho</t>
  </si>
  <si>
    <t>http://www.baudaeletronica.com.br/tubo-termo-retratil-1-0mm-3862.html</t>
  </si>
  <si>
    <t>Tubo Termo Retrátil 1,5mm Preto</t>
  </si>
  <si>
    <t>http://www.baudaeletronica.com.br/tubo-termo-retratil-1-5mm.html</t>
  </si>
  <si>
    <t>Tubo Termo Retrátil 2mm Vermelho</t>
  </si>
  <si>
    <t>http://www.baudaeletronica.com.br/tubo-termo-retratil-3-0mm-vermelho.html</t>
  </si>
  <si>
    <t>Tubo Termo Retrátil 2mm Preto</t>
  </si>
  <si>
    <t>http://www.baudaeletronica.com.br/tubo-termo-retratil-3-0mm-preto.html</t>
  </si>
  <si>
    <t>Esponja Metálica com Suporte - Hikari</t>
  </si>
  <si>
    <t>http://www.baudaeletronica.com.br/esponja-metalica-para-ferro-de-solda-599-com-suporte-hikari.html</t>
  </si>
  <si>
    <t>Pinça Curva HK-15 ESD - Hikari</t>
  </si>
  <si>
    <t>http://www.baudaeletronica.com.br/pinca-curva-anti-estatica-hikari.html</t>
  </si>
  <si>
    <t>Pinça Reta HK-10 ESD - Hikari</t>
  </si>
  <si>
    <t>http://www.baudaeletronica.com.br/pinca-reta-hk-10-esd-hikari.html</t>
  </si>
  <si>
    <t>Pinça Reta HK-11 ESD - Hikari</t>
  </si>
  <si>
    <t>http://www.baudaeletronica.com.br/pinca-reta-anti-estatica-hikari.html</t>
  </si>
  <si>
    <t>Pinça Reta HK-13 ESD - Hikari</t>
  </si>
  <si>
    <t>http://www.baudaeletronica.com.br/pinca-reta-hk-13-esd-hikari.html</t>
  </si>
  <si>
    <t>Pinça de Ponta Curva HK-17 ESD - Hikari</t>
  </si>
  <si>
    <t>http://www.baudaeletronica.com.br/pinca-reta-hk-17-esd-hikari.html</t>
  </si>
  <si>
    <t>Sugador de Solda Hikari HK-192 ESD</t>
  </si>
  <si>
    <t>http://www.baudaeletronica.com.br/sugador-de-solda-hikari-hk-192-esd.html</t>
  </si>
  <si>
    <t>Desk Pad 320x240mm</t>
  </si>
  <si>
    <t>https://www.filipeflop.com/produto/desk-pad-320x240mm-com-isolamento-termico/</t>
  </si>
  <si>
    <t>Kit de Assistentes de Soldagem HK-151</t>
  </si>
  <si>
    <t>http://www.baudaeletronica.com.br/kit-de-assistentes-de-soldagem-hk-151.html</t>
  </si>
  <si>
    <t>Multímetro Digital HM-2090 Hikari</t>
  </si>
  <si>
    <t>http://www.baudaeletronica.com.br/multimetro-digital-hikari-hm-2090.html</t>
  </si>
  <si>
    <t>Ponta de Prova Banana/Jacaré HK-23 - Hikari</t>
  </si>
  <si>
    <t>http://www.baudaeletronica.com.br/ponta-de-prova-banana-jacare-hk-23-hikari.html</t>
  </si>
  <si>
    <t>Fita Isolante Anti-Chamas 10 Metros</t>
  </si>
  <si>
    <t>http://www.baudaeletronica.com.br/fita-isolante-anti-chamas-10-metros.html</t>
  </si>
  <si>
    <t>Módulo de Motor</t>
  </si>
  <si>
    <t>Resistores de Filme Espesso - SMD 1/16watt 10ohms 1%</t>
  </si>
  <si>
    <t>https://br.mouser.com/ProductDetail/Vishay/CRCW040210R0FKEDC?qs=sGAEpiMZZMu61qfTUdNhG9bvwnXh9sSr0JdAODoOGDvq9mkBcMQ%2fBg%3d%3d</t>
  </si>
  <si>
    <t>Resistores de Filme Espesso - SMD 1/16watt 10K 1%</t>
  </si>
  <si>
    <t>https://br.mouser.com/ProductDetail/Vishay/CRCW040210K0FKEDC?qs=sGAEpiMZZMu61qfTUdNhG9bvwnXh9sSrBLX2lJMdqZocCF4HyDSLVA%3d%3d</t>
  </si>
  <si>
    <t>Resistores de Filme Espesso - SMD 1/16watt 330R 1%</t>
  </si>
  <si>
    <t>https://br.mouser.com/ProductDetail/Vishay/CRCW0402330RFKEDC?qs=sGAEpiMZZMu61qfTUdNhG9bvwnXh9sSrm%2ffSfEOgs51qwTLM4VMBqA%3d%3d</t>
  </si>
  <si>
    <t>Capacitor de tântalo - SMD 10uF 35V 10% L ESR</t>
  </si>
  <si>
    <t>https://br.mouser.com/ProductDetail/AVX/TPSD106K035R0300?qs=sGAEpiMZZMuEN2agSAc2ppuCqld%2fwCt%252bOApjrPeQd6g%3d</t>
  </si>
  <si>
    <t>Capacitores de cerâmica multicamada MLCC - SMD/SMT 16V 0.1uF X7R 0402 10%</t>
  </si>
  <si>
    <t>https://br.mouser.com/ProductDetail/KEMET/C0402C104K4RAC7411?qs=sGAEpiMZZMs0AnBnWHyRQASZbC8%252bYSP14ooddNZOSi4%3d</t>
  </si>
  <si>
    <t>Drivers de portas Dual Lw Sd Drvr</t>
  </si>
  <si>
    <t>https://br.mouser.com/ProductDetail/Infineon-Technologies/IR4427STRPBF?qs=sGAEpiMZZMvQcoNRkxSQkuprlmO3q%2f%2f3%252bPw9eW2Y4H0%3d</t>
  </si>
  <si>
    <t>MOSFET MOSFT DUAL N/PCh 30V 7.3A</t>
  </si>
  <si>
    <t>https://br.mouser.com/ProductDetail/Infineon-IR/IRF7389TRPBF?qs=%2fha2pyFaduiG2twGsXOd6PD2JfbM6EKuBKy50F22vBU%3d</t>
  </si>
  <si>
    <t>Distribuidores e Alojamento de Fios 2.54MM HDR VT 4P 240/125 30AU</t>
  </si>
  <si>
    <t>https://br.mouser.com/ProductDetail/Molex/22-28-4046?qs=sGAEpiMZZMs%252bGHln7q6pmxD%2f5kNJnZVekQ2AwsGo0nA%3d</t>
  </si>
  <si>
    <t>Placa de Chute</t>
  </si>
  <si>
    <t>Retificadores SDT</t>
  </si>
  <si>
    <t>https://br.mouser.com/ProductDetail/ON-Semiconductor-Fairchild/ES3J?qs=sGAEpiMZZMv8kklI404Qle1aq8H1I%2fuN</t>
  </si>
  <si>
    <t>Distribuidores e Alojamento de Fios KK 100 Hdr Assy Bkwy Assy Bkwy 12 Ckt Tin</t>
  </si>
  <si>
    <t>https://br.mouser.com/ProductDetail/Molex/22-28-4122?qs=sGAEpiMZZMs%252bGHln7q6pmxD%2f5kNJnZVe29Li8a71NvI%3d</t>
  </si>
  <si>
    <t>Transistores IGBT IGBT PRODUCTS</t>
  </si>
  <si>
    <t>https://br.mouser.com/ProductDetail/Infineon-Technologies/IGW50N65H5FKSA1?qs=sGAEpiMZZMv4z0HnGdrLjlqn%252bPIke%2fc9oNcpwx3fgQk%3d</t>
  </si>
  <si>
    <t>Tactile Switches 6.0x6.0x7.0mm 160gf</t>
  </si>
  <si>
    <t>https://br.mouser.com/ProductDetail/ALPS/SKHHBWA010?qs=%2fha2pyFadugaJUvfEP10e4v8xape%252b2PiGIcNA25fBhk%3d</t>
  </si>
  <si>
    <t>Aluminum Electrolytic Capacitors - SMD 250V 22uF 105C</t>
  </si>
  <si>
    <t>https://br.mouser.com/ProductDetail/Nichicon/ULR2E220MNL1GS?qs=sGAEpiMZZMtZ1n0r9vR22ffj24kgMN5tpfl%252bzkdasCQ%3d</t>
  </si>
  <si>
    <t>Audio Transformers / Signal Transformers DA2034 Cap Chrgr For Linear LT3750/51</t>
  </si>
  <si>
    <t>https://br.mouser.com/ProductDetail/Coilcraft/DA2034-ALD?qs=sGAEpiMZZMv0IfuNuy2LUfGhYNbYTVsTcXMicpFHGzc%3d</t>
  </si>
  <si>
    <t>Tantalum Capacitors - Polymer SMD 25V 100uF 2917 20% ESR=30mOhms</t>
  </si>
  <si>
    <t>https://br.mouser.com/ProductDetail/KEMET/T521V107M020ATE055?qs=sGAEpiMZZMtZ1n0r9vR22dsOIxSDkYAvFqalf7XRcTqgagNEoTr7Dg%3D%3D</t>
  </si>
  <si>
    <t>Multilayer Ceramic Capacitors MLCC - SMD/SMT 0603 10uF 16volts X5R +/-20% Soft Term</t>
  </si>
  <si>
    <t>https://br.mouser.com/ProductDetail/Murata-Electronics/ZRB18AR61C106ME01L?qs=sGAEpiMZZMs0AnBnWHyRQPHsfd5klL7FP%2fi0oh%252bVTwkomqr6NYKsqQ%3d%3d</t>
  </si>
  <si>
    <t>Multilayer Ceramic Capacitors MLCC - SMD/SMT SOFT 0603 50V 100pF C0G 5% T: 0.8mm</t>
  </si>
  <si>
    <t>https://br.mouser.com/ProductDetail/TDK/C1608C0G1H101J080AE?qs=sGAEpiMZZMs0AnBnWHyRQOuo8k2TOK6l0AN9%2fHc1VU0LnLpL%2fbdDWA%3d%3d</t>
  </si>
  <si>
    <t xml:space="preserve">Thick Film Resistors - SMD 1/16watt 1Kohms 1% </t>
  </si>
  <si>
    <t>https://br.mouser.com/ProductDetail/Vishay/CRCW04021K00FKEDC?qs=sGAEpiMZZMu61qfTUdNhG9bvwnXh9sSra3BzB%252bWD4Hh1dB41JXNfZQ%3d%3d</t>
  </si>
  <si>
    <t>Thick Film Resistors - SMD 1/16watt 33Kohms 1%</t>
  </si>
  <si>
    <t>https://br.mouser.com/ProductDetail/Vishay/CRCW040233K0FKEDC?qs=sGAEpiMZZMu61qfTUdNhG9bvwnXh9sSrOLdLw2FoTB3lvU5hC5L8Pg%3d%3d</t>
  </si>
  <si>
    <t>Thick Film Resistors - SMD 1/16watt 2.2Kohms 1%</t>
  </si>
  <si>
    <t>https://br.mouser.com/ProductDetail/Vishay/CRCW04022K20FKEDC?qs=sGAEpiMZZMu61qfTUdNhG9bvwnXh9sSr944KR7dUMGynJkJli2d4%252bQ%3d%3d</t>
  </si>
  <si>
    <t>Thick Film Resistors - SMD 1/16watt 42.2Kohms 1%</t>
  </si>
  <si>
    <t>https://br.mouser.com/ProductDetail/Vishay/CRCW040242K2FKED?qs=rzhQWu8UUS0Ygq%252b4ie%2fcIw%3d%3d</t>
  </si>
  <si>
    <t>Current Sense Resistors - SMD 1Watt 0.015Ohms 1%</t>
  </si>
  <si>
    <t>https://br.mouser.com/ProductDetail/Vishay-Dale/WSLP1206R0150FEA?qs=sGAEpiMZZMtlleCFQhR%2fzRVvpQzaHldaF9YFgeqFmic%3d</t>
  </si>
  <si>
    <t>Thick Film Resistors - SMD 1/16watt 11Kohms 1%</t>
  </si>
  <si>
    <t>https://br.mouser.com/ProductDetail/Vishay/CRCW040211K0FKEDC?qs=sGAEpiMZZMu61qfTUdNhG9bvwnXh9sSrvJcFGKfPBpnnxNLpODQGHA%3d%3d</t>
  </si>
  <si>
    <t>Thick Film Resistors - SMD 1/8watt 1ohms 1% 200ppm</t>
  </si>
  <si>
    <t>https://br.mouser.com/ProductDetail/Vishay/CRCW08051R00FNEB?qs=sGAEpiMZZMu61qfTUdNhG2DpbjADlD3G5oslHU7x65s%3d</t>
  </si>
  <si>
    <t>Thick Film Resistors - SMD 1/8watt 160ohms 5%</t>
  </si>
  <si>
    <t>https://br.mouser.com/ProductDetail/Vishay/CRCW0805160RJNEA?qs=sGAEpiMZZMu61qfTUdNhG2DpbjADlD3GAhSrpFYk%2f1I%3d</t>
  </si>
  <si>
    <t>Thick Film Resistors - SMD 1/16watt 100Kohms 1%</t>
  </si>
  <si>
    <t>https://br.mouser.com/ProductDetail/Vishay/CRCW0402100KFKEDC?qs=sGAEpiMZZMu61qfTUdNhG9bvwnXh9sSr4lWz20wutbZM%252b23fFLtOog%3d%3d</t>
  </si>
  <si>
    <t>Schottky Diodes &amp; Rectifiers SCHOTTKY RECT 30V 5A</t>
  </si>
  <si>
    <t>https://br.mouser.com/ProductDetail/Nexperia/PMEG3050EP115?qs=sGAEpiMZZMtQ8nqTKtFS%2fHAZexCLi7dOMVgUFqa0cQY%3d</t>
  </si>
  <si>
    <t>Schottky Diodes &amp; Rectifiers SCHOTTKY DIODE SOD523-E3-G</t>
  </si>
  <si>
    <t>https://www2.mouser.com/ProductDetail/78-BAS40-02V-V-G-08</t>
  </si>
  <si>
    <t>Multilayer Ceramic Capacitors MLCC - SMD/SMT 50V 180pF X8R 0805 5% AEC-Q200</t>
  </si>
  <si>
    <t>https://br.mouser.com/ProductDetail/KEMET/C0805X181J5HACAUTO?qs=sGAEpiMZZMs0AnBnWHyRQN7%2fAA2D2lPPZisCTu4kEhMVTmIv0582sQ%3d%3d</t>
  </si>
  <si>
    <t>Gate Drivers Dual Lw Sd Drvr</t>
  </si>
  <si>
    <t>Switching Voltage Regulators 1.5-A Boost/Buck Inverting Swtch Reg</t>
  </si>
  <si>
    <t>https://br.mouser.com/ProductDetail/Texas-Instruments/MC34063ADR?qs=sGAEpiMZZMuo%252bmZx5g6tFDMH32vPgmRI</t>
  </si>
  <si>
    <t>MOSFET 60V,NCh NexFET Pwr MOSFET</t>
  </si>
  <si>
    <t>https://br.mouser.com/ProductDetail/Texas-Instruments/CSD18540Q5BT?qs=sGAEpiMZZMshyDBzk1%2fWi5%252b%2f6t%2fTU9Z7C2wBq6a1Xk2P48wFSiqF2A%3d%3d</t>
  </si>
  <si>
    <t>Fixed Inductors 100uH 0.86A SMT</t>
  </si>
  <si>
    <t>https://br.mouser.com/ProductDetail/Murata-Power-Solutions/46104C?qs=%2fha2pyFaduizt7tUwm%2fklrts72WonKTj4Ph0IunCFZB40gl9nUkeT6bagDivMOP47pM0NFmDMBo%3d</t>
  </si>
  <si>
    <t>Switching Voltage Regulators Capacitor Charger Controller</t>
  </si>
  <si>
    <t>https://br.mouser.com/ProductDetail/Analog-Devices-Linear-Technology/LT3750EMSPBF?qs=sGAEpiMZZMvi6wO7nhr1LxuAICn7xWkIdGSG4tXGIC8%3d</t>
  </si>
  <si>
    <t>Aluminum Electrolytic Capacitors - Snap In 250volts 2200uF 85c 35x50x10L/S</t>
  </si>
  <si>
    <t>https://br.mouser.com/ProductDetail/Nichicon/LLG2E222MELC50?qs=sGAEpiMZZMvwFf0viD3Y3RXRUVU1xXQD%2fUP2Q%2fpFfbE%3d</t>
  </si>
  <si>
    <t>Fixed Terminal Blocks WR-TBL 2365 Hztl 5.08mm Risng clamp</t>
  </si>
  <si>
    <t>https://br.mouser.com/ProductDetail/Wurth-Electronics/691236510002?qs=sGAEpiMZZMvZTcaMAxB2AOYDN2uGRhwVH7xIjxuDRFMW%252b675z2tP6Q%3d%3d</t>
  </si>
  <si>
    <t>Headers &amp; Wire Housings VERT PCB HDR 6P TIN FRICTION LOCK</t>
  </si>
  <si>
    <t>SparkFun Accessories XT60 Connectors Male/Female Pair</t>
  </si>
  <si>
    <t>https://br.mouser.com/ProductDetail/SparkFun/PRT-10474?qs=sGAEpiMZZMtyU1cDF2RqUE5bpLI3XpN533FvwsE42%2fs%3d</t>
  </si>
  <si>
    <t>Multilayer Ceramic Capacitors MLCC - SMD/SMT 1206 6.3V 22uF 20% X5R</t>
  </si>
  <si>
    <t>https://br.mouser.com/ProductDetail/Taiyo-Yuden/JMK316ABJ226ML-T?qs=sGAEpiMZZMs0AnBnWHyRQNbg85K4ab%2f3GLiY9AHpHxE%3d</t>
  </si>
  <si>
    <t>Multilayer Ceramic Capacitors MLCC - SMD/SMT 1210 16VDC 10uF 20% X7R</t>
  </si>
  <si>
    <t>https://br.mouser.com/ProductDetail/Taiyo-Yuden/EMK325B7106MNHTR?qs=sGAEpiMZZMs0AnBnWHyRQPSjYu%2fkbgu8PoNgOu6UT2o05u81Yek2tA%3d%3d</t>
  </si>
  <si>
    <t>Multilayer Ceramic Capacitors MLCC - SMD/SMT 0402 1uF 10volts X7S 10%</t>
  </si>
  <si>
    <t>https://br.mouser.com/ProductDetail/Murata-Electronics/GCM155C71A105KE38D?qs=sGAEpiMZZMs0AnBnWHyRQDG%2faGBY0m26Y%2fvMCmCMYm3QyvlIzSEhjQ%3d%3d</t>
  </si>
  <si>
    <t>Aluminum Electrolytic Capacitors - SMD Al Lytic Cap SMT FK Series 105C</t>
  </si>
  <si>
    <t>https://br.mouser.com/ProductDetail/?qs=p6VZ%252bklCkRQcgB2z1vnVBg%3D%3D</t>
  </si>
  <si>
    <t>Headers &amp; Wire Housings FRICTION LCK HDR 2P Straight Post tin</t>
  </si>
  <si>
    <t>https://br.mouser.com/ProductDetail/TE-Connectivity-AMP/640456-2?qs=sGAEpiMZZMs%252bGHln7q6pm5E1Eb6qwPl2BxUqTDN3Uy8%3d</t>
  </si>
  <si>
    <t>Resettable Fuses - PPTC 2.5A 16V 0.015ohm AEC-Q200 Xpansion</t>
  </si>
  <si>
    <t>https://br.mouser.com/ProductDetail/Bourns/MF-MSMF250-16X-2?qs=%2Fha2pyFaduiziRYNByQQcJ%2FB2q300SrKUxoxw5wPXXyJU9iDmfd9BQ%3D%3D</t>
  </si>
  <si>
    <t>Headers &amp; Wire Housings .100" Tiger Buy Socket Strip</t>
  </si>
  <si>
    <t>https://www2.mouser.com/ProductDetail/Harwin/M22-7142542?qs=sGAEpiMZZMs%252BGHln7q6pmzlZUuX%2F53qjlCIKB6lR3VI%3D</t>
  </si>
  <si>
    <t>LED Displays &amp; Accessories Green 571nm 0.4in 7 Segment</t>
  </si>
  <si>
    <t>https://br.mouser.com/ProductDetail/Broadcom-Avago/HDSP-F513?qs=sGAEpiMZZMvkC18yXH9iIsSFKp4VzurG4I%252bQLcH1khE%3d</t>
  </si>
  <si>
    <t>Headers &amp; Wire Housings REC 1X04P VRT T/H</t>
  </si>
  <si>
    <t>https://br.mouser.com/ProductDetail/TE-Connectivity/5-534237-2?qs=sGAEpiMZZMs%252bGHln7q6pm0wZ0LWRnA5Ct9%2fIUFQJX8w%3d</t>
  </si>
  <si>
    <t>Switching Voltage Regulators 4.5V to 17V Input, 3A Output, Synchronous Step-Down Converter 6-SOT-23-THIN -40 to 125</t>
  </si>
  <si>
    <t>https://br.mouser.com/ProductDetail/Texas-Instruments/TPS563208DDCR?qs=sGAEpiMZZMvt1VFuCspEMosLHMAMZg1TRt6EmWo5OIA%3d</t>
  </si>
  <si>
    <t>IMUs - Inertial Measurement Units RECOMMENDED ALT 410-ICM-20948</t>
  </si>
  <si>
    <t>https://br.mouser.com/ProductDetail/TDK-InvenSense/MPU-9250?qs=sGAEpiMZZMve4%2fbfQkoj%252bGX2U5IkiOVxAMRs%252bjynh2I%3d</t>
  </si>
  <si>
    <t>Interface - I/O Expanders 8-BIT PORT EXPANDER W/ADV TOUCHSCREEN</t>
  </si>
  <si>
    <t>https://br.mouser.com/ProductDetail/STMicroelectronics/STMPE811QTR/?qs=sGAEpiMZZMtlKt%2FhwW%252bxLYFeGOuHEZLT</t>
  </si>
  <si>
    <t>Tactile Switches Tact Switch, .169" Height, 160g operating force, gullwing, RoHS Compliant</t>
  </si>
  <si>
    <t>https://br.mouser.com/ProductDetail/Grayhill/95C04A3GWRT?qs=%2fha2pyFadugWoDvNmLGevSzSrXyfrLRCk3IlXOyc97C4p2Ie2l6%252bSA%3d%3d</t>
  </si>
  <si>
    <t>Current &amp; Power Monitors &amp; Regulators Hi-Sd Msmnt Current Shunt Mntr Crnt Otp</t>
  </si>
  <si>
    <t>https://br.mouser.com/ProductDetail/Texas-Instruments/INA169NA-3K?qs=sGAEpiMZZMuo%252bmZx5g6tFD8TTXQDX2ot</t>
  </si>
  <si>
    <t>Slide Switches DPDT SMT .3A</t>
  </si>
  <si>
    <t>https://br.mouser.com/ProductDetail/CK/JS202011SCQN?qs=%2fha2pyFadujEk0HYYCwwdLh%2f0KCjVAA5AmiqsqTkWPIp2UF%2fjxpGvQ%3d%3d</t>
  </si>
  <si>
    <t>Fixed Inductors 4.7uH 20mOhms 4.1A Automotive (125C)</t>
  </si>
  <si>
    <t>https://br.mouser.com/ProductDetail/TDK/CLF7045T-4R7N-H/?qs=ilIqL0%2F%2FoDUrR9Bt7ypYRQ%3D%3D</t>
  </si>
  <si>
    <t>LDO Voltage Regulators 3.3V 0.8A Positive</t>
  </si>
  <si>
    <t>https://br.mouser.com/productdetail/?qs=8u%2FLf1IQwKF9meFZLHfRog%3D%3D</t>
  </si>
  <si>
    <t>Thin Film Resistors - SMD 4.7K OHM .1% 50PPM</t>
  </si>
  <si>
    <t>https://br.mouser.com/ProductDetail/Yageo/RT0402BRE074K7L/?qs=gY0y7AQI9SOnbYRuW1%2FEGQ%3D%3D</t>
  </si>
  <si>
    <t>Headers &amp; Wire Housings C-Grid PCB Conn DR Vt Tn-A 4Ckt</t>
  </si>
  <si>
    <t>https://br.mouser.com/ProductDetail/Molex/90151-2104?qs=sGAEpiMZZMs%252bGHln7q6pm%252bl9HH6IJRLC2o3tNmh6o%252bY%3d</t>
  </si>
  <si>
    <t>Headers &amp; Wire Housings 12 PIN SIL VERTICAL SOCKET TIN</t>
  </si>
  <si>
    <t>https://br.mouser.com/ProductDetail/Harwin/M20-7821246?qs=sGAEpiMZZMs%252bGHln7q6pmzlZUuX%2f53qjYod8t1aiZzs%3d</t>
  </si>
  <si>
    <t>Thick Film Resistors - SMD 1/16watt 100ohms 1%</t>
  </si>
  <si>
    <t>https://br.mouser.com/ProductDetail/Vishay/CRCW0402100RFKEDC?qs=sGAEpiMZZMu61qfTUdNhG9bvwnXh9sSrwbLX2N%2fDoPT7Qua2QpKkwg%3d%3d</t>
  </si>
  <si>
    <t>Current Sense Resistors - SMD 2watts .02ohm 1%</t>
  </si>
  <si>
    <t>https://br.mouser.com/ProductDetail/?qs=d9nEWKVlhwuuo%2FxRMZRBAw%3D%3D</t>
  </si>
  <si>
    <t>Memory Card Connectors MICROSD 8P P/P SMT POLARIZED</t>
  </si>
  <si>
    <t>https://br.mouser.com/productdetail/3m-electronic-solutions-division/2908-05wb-mg?qs=sGAEpiMZZMuJakaoiLiBptLRX14nmfg2GUU4JwzFBWc%3D</t>
  </si>
  <si>
    <t>Rocker Switches SPST OFF-ON R/A 15A</t>
  </si>
  <si>
    <t>https://br.mouser.com/ProductDetail/E-Switch/R1966ABLKBLKGR?qs=%2fha2pyFaduj2ZWLJuGfT47nvsKRl9J7ARkGle8e3FYJD8XlBcR%2fF4A%3d%3d</t>
  </si>
  <si>
    <t>Outros</t>
  </si>
  <si>
    <t>7.2VDC 175RPM 99.04oz-in GHM-04 Spur Gear Head Motor (w/ Rear Shaft)</t>
  </si>
  <si>
    <t>https://www.robotshop.com/en/ghm-04-gear-motor-rear-shaft.html</t>
  </si>
  <si>
    <t>Gens ace 2200mAh 7.4V 2S 50C LiPo Battery Pack with Deans and XT60 Plug</t>
  </si>
  <si>
    <t>https://www.amazon.com/Gens-ace-2200mAh-Battery-ompatible/dp/B01JCRSSR8/ref=sr_1_10?keywords=aces+gen+battery&amp;qid=1564582521&amp;s=gateway&amp;sr=8-10</t>
  </si>
  <si>
    <t>Lynxmotion Quadrature Motor Encoder V2 (w/Cable)</t>
  </si>
  <si>
    <t>https://www.robotshop.com/en/lynxmotion-quadrature-motor-encoder-v2-cable.html#Specifications</t>
  </si>
  <si>
    <t>Infrared Emitters WL-TIRW THT Infrared Waterclr Rnd 3mm</t>
  </si>
  <si>
    <t>https://au.mouser.com/ProductDetail/Optek-TT-Electronics/OP265A?qs=sGAEpiMZZMvAL21a%2FDhxMu0B%252B6huWunDNg18sxC45nI%3D</t>
  </si>
  <si>
    <t>Photodiodes PIN PHOTODIODE</t>
  </si>
  <si>
    <t>https://au.mouser.com/ProductDetail/OSRAM-Opto-Semiconductors/SFH-229-FA?qs=sGAEpiMZZMtWNtIk7yMEsZEKXNTNxzvbgWd6ke4z5Uo%3D</t>
  </si>
  <si>
    <t>Development Boards &amp; Kits - ARM Discovery kit with STM32F407VG MCU * New order code STM32F407G-DISC1 (replaces STM32F4DISCOVERY)</t>
  </si>
  <si>
    <t>https://br.mouser.com/ProductDetail/STMicroelectronics/STM32F407G-DISC1?qs=sGAEpiMZZMvt1VFuCspEMrjE4TO0IyBBeNQ%252bgqeMpN8%3d</t>
  </si>
  <si>
    <t>Headers &amp; Wire Housings TERMINAL 24-18 BULK</t>
  </si>
  <si>
    <t>https://br.mouser.com/ProductDetail/?qs=zi95yC3thwEn8WhcIJBXDA%3d%3d</t>
  </si>
  <si>
    <t>Headers &amp; Wire Housings HOUSING 6P</t>
  </si>
  <si>
    <t>https://br.mouser.com/ProductDetail/Molex/10-11-2063?qs=sGAEpiMZZMs%252bGHln7q6pmwGZSCiQ%2fY5pl0DliWh0nGM%3d</t>
  </si>
  <si>
    <t>Headers &amp; Wire Housings HOUSING 2 POS</t>
  </si>
  <si>
    <t>https://br.mouser.com/ProductDetail/Molex/10-11-2023?qs=sGAEpiMZZMs%252bGHln7q6pmwGZSCiQ%2fY5pjlKyxZv0Tic%3d</t>
  </si>
  <si>
    <t>E01-ML01DP5 SPI nRF24L01P 2.4 ghz de Longo Alcance 100 mw SMA Antena IoT nRF24L01P Transmissor Receptor RF Módulo Transceptor Sem Fio</t>
  </si>
  <si>
    <t>https://m.pt.aliexpress.com/item/32638720689.html?pid=808_0006_0101&amp;spm=a2g0n.search-amp.list.32638720689&amp;aff_trace_key=&amp;aff_platform=msite&amp;m_page_id=7011amp-1MlcCFOUqLKgnjuz4Bqiuw1548388297631</t>
  </si>
  <si>
    <t>1 PC 2.4 Ghz 2dbi borracha OMNI Zigbee antena curta 3 cm SMA macho conector em linha reta #2 de rádio amador antena</t>
  </si>
  <si>
    <t>https://m.pt.aliexpress.com/item/32509030711.html?pid=808_0006_0101&amp;spm=a2g0n.search-amp.list.32509030711&amp;aff_trace_key=&amp;aff_platform=msite&amp;m_page_id=3852amp-1MlcCFOUqLKgnjuz4Bqiuw1548388623264</t>
  </si>
  <si>
    <t>1 pc 2.4 ghz Antena 2dbi WI-FI antena Bluetooth Zigbee Módulo modem antena externa SMA Macho Ângulo Direito de preços por atacado</t>
  </si>
  <si>
    <t>https://m.pt.aliexpress.com/item/32240716215.html?trace=wwwdetail2mobilesitedetail&amp;productId=32240716215&amp;productSubject=1-pc-2-4-ghz-Antena-2dbi-WI-FI-antena-Bluetooth-Zigbee-M-dulo-modem-antena</t>
  </si>
  <si>
    <t>Part Number</t>
  </si>
  <si>
    <t>Part Name</t>
  </si>
  <si>
    <t>Descrição</t>
  </si>
  <si>
    <t>Preço Unitário</t>
  </si>
  <si>
    <t>Datasheet</t>
  </si>
  <si>
    <t>Local de Consulta</t>
  </si>
  <si>
    <t>https://br.mouser.com/datasheet/2/418/NG_CD_640456_W3-1255757.pdf</t>
  </si>
  <si>
    <t>https://br.mouser.com/ProductDetail/TE-Connectivity-AMP/640456-6?qs=sGAEpiMZZMs%252bGHln7q6pm5E1Eb6qwPl2nSMFcukrLdA%3D</t>
  </si>
  <si>
    <t>571-6404566</t>
  </si>
  <si>
    <t>474-PRT-10474</t>
  </si>
  <si>
    <t>80-C0402C104K4R7411</t>
  </si>
  <si>
    <t>963-JMK316ABJ226ML-T</t>
  </si>
  <si>
    <t>963-EMK325B7106MNHTR</t>
  </si>
  <si>
    <t>81-GCM155C71A105KE8D</t>
  </si>
  <si>
    <t>667-EEE-FK1C681GP</t>
  </si>
  <si>
    <t>571-6404562</t>
  </si>
  <si>
    <t>652-MF-MSMF250/16X-2</t>
  </si>
  <si>
    <t>855-M22-7142542</t>
  </si>
  <si>
    <t>630-HDSP-F513</t>
  </si>
  <si>
    <t>571-5-534237-2</t>
  </si>
  <si>
    <t>595-TPS563208DDCR</t>
  </si>
  <si>
    <t>410-MPU-9250</t>
  </si>
  <si>
    <t>511-STMPE811QTR</t>
  </si>
  <si>
    <t>706-95C04A3GWRT</t>
  </si>
  <si>
    <t>595-INA169NA/3K</t>
  </si>
  <si>
    <t>611-JS202011SCQN</t>
  </si>
  <si>
    <t>810-CLF7045T-4R7N-H</t>
  </si>
  <si>
    <t>511-LD1117S33C</t>
  </si>
  <si>
    <t>603-RT0402BRE074K7L</t>
  </si>
  <si>
    <t>538-90151-2104</t>
  </si>
  <si>
    <t>855-M20-7821246</t>
  </si>
  <si>
    <t>71-CRCW040233K0FKEDC</t>
  </si>
  <si>
    <t>71-CRCW040210K0FKEDC</t>
  </si>
  <si>
    <t>71-CRCW0402330RFKEDC</t>
  </si>
  <si>
    <t>71-CRCW0402100RFKEDC</t>
  </si>
  <si>
    <t>71-CRCW04021K00FKEDC</t>
  </si>
  <si>
    <t>71-WSL2512R0200FEA18</t>
  </si>
  <si>
    <t>517-2908-05WB-MG</t>
  </si>
  <si>
    <t>612-R1966ABKBKGR</t>
  </si>
  <si>
    <t>https://br.mouser.com/datasheet/2/212/KEM_C1002_X7R_SMD-1102033.pdf</t>
  </si>
  <si>
    <t>https://br.mouser.com/datasheet/2/396/mlcc02_e-1307760.pdf</t>
  </si>
  <si>
    <t>https://br.mouser.com/datasheet/2/396/taiyo_yuden_12132018_mlcc11_hq_e-1510082.pdf</t>
  </si>
  <si>
    <t>https://br.mouser.com/datasheet/2/281/murata_03122018_GCM_Series-1310150.pdf</t>
  </si>
  <si>
    <t>https://br.mouser.com/datasheet/2/315/ABA0000C1181-947564.pdf</t>
  </si>
  <si>
    <t>https://br.mouser.com/datasheet/2/418/NG_CD_640456_W3-1255681.pdf</t>
  </si>
  <si>
    <t>https://br.mouser.com/datasheet/2/54/fmsmf-772347.pdf</t>
  </si>
  <si>
    <t>https://www.mouser.com/datasheet/2/181/M22-714-1132712.pdf</t>
  </si>
  <si>
    <t>http://www.avagotech.com/pages/en/led_displays/through-hole_seven_segment_displays/0.4_single_digit_series/hdsp-f513/</t>
  </si>
  <si>
    <t>https://br.mouser.com/datasheet/2/418/NG_CD_534237_R5-1253019.pdf</t>
  </si>
  <si>
    <t>http://www.ti.com/general/docs/suppproductinfo.tsp?distId=26&amp;amp;gotoUrl=http%3A%2F%2Fwww.ti.com%2Flit%2Fgpn%2Ftps563208</t>
  </si>
  <si>
    <t>https://br.mouser.com/datasheet/2/400/PS-MPU-9250A-01-v1.1-1313803.pdf</t>
  </si>
  <si>
    <t>https://br.mouser.com/datasheet/2/389/stmpe811-1309299.pdf</t>
  </si>
  <si>
    <t>https://br.mouser.com/datasheet/2/626/Tact_95C04-335311.pdf</t>
  </si>
  <si>
    <t>http://www.ti.com/general/docs/suppproductinfo.tsp?distId=26&amp;amp;gotoUrl=http%3A%2F%2Fwww.ti.com%2Flit%2Fgpn%2Fina169</t>
  </si>
  <si>
    <t>https://br.mouser.com/datasheet/2/60/js-1382693.pdf</t>
  </si>
  <si>
    <t>https://br.mouser.com/datasheet/2/400/nductor_automotive_power_clf7045ni-d_en-1131884.pdf</t>
  </si>
  <si>
    <t>https://br.mouser.com/datasheet/2/389/ld1117-974075.pdf</t>
  </si>
  <si>
    <t>https://br.mouser.com/datasheet/2/447/PYu-RT_1-to-0.01_RoHS_L_9-1222720.pdf</t>
  </si>
  <si>
    <t>https://br.mouser.com/datasheet/2/276/0901512104_PCB_RECEPTACLES-295570.pdf</t>
  </si>
  <si>
    <t>https://br.mouser.com/datasheet/2/181/M20-782-1220556.pdf</t>
  </si>
  <si>
    <t>https://br.mouser.com/datasheet/2/427/crcwce3-1223726.pdf</t>
  </si>
  <si>
    <t>https://br.mouser.com/datasheet/2/427/wslhigh-101698.pdf</t>
  </si>
  <si>
    <t>https://br.mouser.com/datasheet/2/1/ts2197-9039.pdf</t>
  </si>
  <si>
    <t>https://br.mouser.com/datasheet/2/140/R1966-346408.pdf</t>
  </si>
  <si>
    <t>https://cdn.sparkfun.com/datasheets/Prototyping/xt60.pdf</t>
  </si>
  <si>
    <t>Quantidade Usada</t>
  </si>
  <si>
    <t>Detalhes</t>
  </si>
  <si>
    <t>Conector Macho dos Motores</t>
  </si>
  <si>
    <t>06X01_Conector_Male_MX</t>
  </si>
  <si>
    <t>Quantidade de Compra</t>
  </si>
  <si>
    <t>Conector Macho e Fêmea da Bateria</t>
  </si>
  <si>
    <t>Capacitor 0.1uF</t>
  </si>
  <si>
    <t>Capacitor 2,2uF</t>
  </si>
  <si>
    <t>C1, C5, C6, MC_C1, MC_C2, MC_C3, MC_C4, MC_C5, NRF_C1</t>
  </si>
  <si>
    <t>C2, C3</t>
  </si>
  <si>
    <t>-</t>
  </si>
  <si>
    <t>Preço Total</t>
  </si>
  <si>
    <t>Capacitor 10uF</t>
  </si>
  <si>
    <t>Capacitor 1uF</t>
  </si>
  <si>
    <t>Capacitor Tanque</t>
  </si>
  <si>
    <t>Conector Drible</t>
  </si>
  <si>
    <t>Fusível Resetável</t>
  </si>
  <si>
    <t>Conector Discovery</t>
  </si>
  <si>
    <t>Display 7 segmentos</t>
  </si>
  <si>
    <t>Conector Motor</t>
  </si>
  <si>
    <t>Regulador de tensão</t>
  </si>
  <si>
    <t>C4</t>
  </si>
  <si>
    <t>C7</t>
  </si>
  <si>
    <t>CD, CM1_M2, CM1_M3, CM1_M0, CM1_M1</t>
  </si>
  <si>
    <t>DF,  FM_M0, FM_M1, FM_M2, FM_M3</t>
  </si>
  <si>
    <t>DISCO_P1, DISCO_P2</t>
  </si>
  <si>
    <t>Display</t>
  </si>
  <si>
    <t>DRIBLE-MC, DRIBLE-MOTOR, M0-MC, M0-MOTOR, M1-MC, M1-MOTOR, M2-MC, M2-MOTOR, M3-MC, M3-MOTOR</t>
  </si>
  <si>
    <t>IC1</t>
  </si>
  <si>
    <t>Giroscópio - Fora de Linha</t>
  </si>
  <si>
    <t>IC3</t>
  </si>
  <si>
    <t>Expansor de porta</t>
  </si>
  <si>
    <t>ID</t>
  </si>
  <si>
    <t>IC4</t>
  </si>
  <si>
    <t>Interruptor</t>
  </si>
  <si>
    <t>INA169, INA169_M0, INA169_M1, INA169_M2, INA169_M3</t>
  </si>
  <si>
    <t>Monitor de Corrente</t>
  </si>
  <si>
    <t xml:space="preserve"> Chave</t>
  </si>
  <si>
    <t>KICK</t>
  </si>
  <si>
    <t>L1</t>
  </si>
  <si>
    <t>Indutor</t>
  </si>
  <si>
    <t>LD1117</t>
  </si>
  <si>
    <t>MC_R1, MC_R2</t>
  </si>
  <si>
    <t>Resistor 4,7k</t>
  </si>
  <si>
    <t>Conector NRF24</t>
  </si>
  <si>
    <t>NRF24</t>
  </si>
  <si>
    <t>P1_Chute, P2_Chute</t>
  </si>
  <si>
    <t>Conectores Placa de Chute</t>
  </si>
  <si>
    <t>Resistor 33k</t>
  </si>
  <si>
    <t>R1</t>
  </si>
  <si>
    <t>Resistor 10k</t>
  </si>
  <si>
    <t>Resistor 330R</t>
  </si>
  <si>
    <t>Resistor 100R</t>
  </si>
  <si>
    <t>Resistor 1k</t>
  </si>
  <si>
    <t>R10_M0, R10_M1, R10_M2, R10_M3, R_D</t>
  </si>
  <si>
    <t xml:space="preserve">Resistor shunt </t>
  </si>
  <si>
    <t>R11_M0, R11_M1, R11_M2, R11_M3, RD1</t>
  </si>
  <si>
    <t>Entrada Micro SD</t>
  </si>
  <si>
    <t>SD1</t>
  </si>
  <si>
    <t>SW</t>
  </si>
  <si>
    <t>Chave liga/desliga</t>
  </si>
  <si>
    <t>CON_DRIBLE</t>
  </si>
  <si>
    <t>R3, R29, R30, R31, R32, R33, R34, R35, R36, RS1, RS2</t>
  </si>
  <si>
    <t>R4, RL1, RL2</t>
  </si>
  <si>
    <t>R2, R37</t>
  </si>
  <si>
    <t>Placa Mãe 2018</t>
  </si>
  <si>
    <t>HDR 6POS 2.54MM 1ROW THROUGH HOLE MALE</t>
  </si>
  <si>
    <t>CI PRT-10474 XT60CONNECTOR</t>
  </si>
  <si>
    <t>CAP CER  SMD 0402 0.1uF 16V 10%</t>
  </si>
  <si>
    <t>CAP CER SMD 1206 22uF 6.3V 20%</t>
  </si>
  <si>
    <t>CAP CER SMD 1210 10uF 16VDC 20%</t>
  </si>
  <si>
    <t>CAP CER SMD 0402 1uF 10V 10%</t>
  </si>
  <si>
    <t>CAP ALU SMD 10MM 680uF 16VDC 20%</t>
  </si>
  <si>
    <t>HDR 2POS 2.54mm 1ROW THROUGH HOLE MALE</t>
  </si>
  <si>
    <t>HDR 25POS 2mm THROUGH HOLE FEMALE</t>
  </si>
  <si>
    <t>CI HDSP-F513 7SEGMENT-DISPLAY TUBE</t>
  </si>
  <si>
    <t>CI STMPE811QTR  PORT EXPANDER QFN16</t>
  </si>
  <si>
    <t>CI MPU-9250 IMU QFN16</t>
  </si>
  <si>
    <t>CI 95C04A3GWRT TACT SWITCH TUBE</t>
  </si>
  <si>
    <t xml:space="preserve">CI INA169NA/3K CURRENT MONITOR  SOT-23-5 </t>
  </si>
  <si>
    <t>CI JS202011SCQN SLIDE SWITCH DPDT</t>
  </si>
  <si>
    <t>CI CLF7045T-4R7N-H INDUCTOR 7.2MM x 6.9MM (T?)</t>
  </si>
  <si>
    <t xml:space="preserve">CI LD1117S33CTR VOLTAGE REGULATOR  STD-ST </t>
  </si>
  <si>
    <t>RES SMD 0402 4.7K 1/16W 0.1%</t>
  </si>
  <si>
    <t>HDR 5POS 2.54mm 2ROW THROUGH HOLE FEMALE</t>
  </si>
  <si>
    <t>HDR 12POS 2.54mm 1ROW THROUGH HOLE FEMALE</t>
  </si>
  <si>
    <t>HDR 4POS 2.54mm THROUGH HOLE MALE</t>
  </si>
  <si>
    <t>RES SMD 0402 33K 1/16W 1%</t>
  </si>
  <si>
    <t>RES SMD 0402 10K 1/16W 1%</t>
  </si>
  <si>
    <t>RES SMD 0402 330R 1/16W 1%</t>
  </si>
  <si>
    <t>RES SMD 0402 100R 1/16W 1%</t>
  </si>
  <si>
    <t>RES SMD 0402 1K 1/16W 1%</t>
  </si>
  <si>
    <t>CI 2908-05WB-MG  MICROSD 8P P/P WB</t>
  </si>
  <si>
    <t>CI 2908-05WB-MG SWITCH SPST</t>
  </si>
  <si>
    <t>CI WSL2512R0200FEA18  CURRENT SENSE RESISTOR 2512</t>
  </si>
  <si>
    <t>CI MF-MSMF250/16X-2 RESETTABLE FUSE 1812</t>
  </si>
  <si>
    <t xml:space="preserve">CI TPS563208DDCR VOLTAGE REGULATOR SOT-23-Thin-6 </t>
  </si>
  <si>
    <t>Designador Altium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</si>
</sst>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#,##0.00;[Red]\-&quot;R$&quot;#,##0.00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[$$-409]#,##0.00"/>
    <numFmt numFmtId="165" formatCode="[$$-409]#,##0.000"/>
    <numFmt numFmtId="166" formatCode="_-[$$-409]* #,##0.000_ ;_-[$$-409]* \-#,##0.000\ ;_-[$$-409]* &quot;-&quot;??_ ;_-@_ "/>
    <numFmt numFmtId="175" formatCode="_-[$$-409]* #,##0.00_ ;_-[$$-409]* \-#,##0.00\ ;_-[$$-409]* &quot;-&quot;??_ ;_-@_ 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1" fillId="0" borderId="1" xfId="1" applyFill="1" applyBorder="1" applyAlignment="1">
      <alignment horizontal="center" vertical="center" wrapText="1"/>
    </xf>
    <xf numFmtId="0" fontId="1" fillId="0" borderId="1" xfId="1" applyBorder="1" applyAlignment="1">
      <alignment wrapText="1"/>
    </xf>
    <xf numFmtId="0" fontId="1" fillId="0" borderId="1" xfId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8" fontId="0" fillId="0" borderId="5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7" borderId="1" xfId="0" applyFill="1" applyBorder="1" applyAlignment="1">
      <alignment horizontal="center" vertical="center" wrapText="1"/>
    </xf>
    <xf numFmtId="165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/>
    </xf>
    <xf numFmtId="0" fontId="1" fillId="7" borderId="1" xfId="1" applyFill="1" applyBorder="1" applyAlignment="1">
      <alignment horizontal="center" wrapText="1"/>
    </xf>
    <xf numFmtId="0" fontId="1" fillId="7" borderId="1" xfId="1" applyFill="1" applyBorder="1" applyAlignment="1">
      <alignment wrapText="1"/>
    </xf>
    <xf numFmtId="1" fontId="0" fillId="7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165" fontId="0" fillId="8" borderId="4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65" fontId="0" fillId="8" borderId="1" xfId="0" applyNumberFormat="1" applyFill="1" applyBorder="1" applyAlignment="1">
      <alignment horizontal="center" vertical="center"/>
    </xf>
    <xf numFmtId="0" fontId="1" fillId="8" borderId="1" xfId="1" applyFill="1" applyBorder="1" applyAlignment="1">
      <alignment wrapText="1"/>
    </xf>
    <xf numFmtId="1" fontId="0" fillId="8" borderId="1" xfId="0" applyNumberFormat="1" applyFill="1" applyBorder="1" applyAlignment="1">
      <alignment horizontal="center" vertical="center"/>
    </xf>
    <xf numFmtId="0" fontId="1" fillId="8" borderId="1" xfId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65" fontId="2" fillId="8" borderId="4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65" fontId="2" fillId="8" borderId="1" xfId="0" applyNumberFormat="1" applyFont="1" applyFill="1" applyBorder="1" applyAlignment="1">
      <alignment horizontal="center" vertical="center"/>
    </xf>
    <xf numFmtId="0" fontId="3" fillId="8" borderId="1" xfId="1" applyFont="1" applyFill="1" applyBorder="1" applyAlignment="1">
      <alignment horizontal="center" wrapText="1"/>
    </xf>
    <xf numFmtId="0" fontId="0" fillId="7" borderId="5" xfId="0" applyFill="1" applyBorder="1" applyAlignment="1">
      <alignment horizontal="center" vertical="center"/>
    </xf>
    <xf numFmtId="8" fontId="0" fillId="7" borderId="5" xfId="0" applyNumberFormat="1" applyFill="1" applyBorder="1" applyAlignment="1">
      <alignment horizontal="center" vertical="center"/>
    </xf>
    <xf numFmtId="1" fontId="0" fillId="7" borderId="5" xfId="0" applyNumberFormat="1" applyFill="1" applyBorder="1" applyAlignment="1">
      <alignment horizontal="center" vertical="center"/>
    </xf>
    <xf numFmtId="0" fontId="1" fillId="7" borderId="5" xfId="1" applyFill="1" applyBorder="1" applyAlignment="1">
      <alignment horizontal="center" vertical="center" wrapText="1"/>
    </xf>
    <xf numFmtId="164" fontId="0" fillId="7" borderId="4" xfId="0" applyNumberForma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75" fontId="0" fillId="0" borderId="1" xfId="0" applyNumberFormat="1" applyFont="1" applyFill="1" applyBorder="1" applyAlignment="1">
      <alignment horizontal="center" vertical="center" wrapText="1"/>
    </xf>
    <xf numFmtId="175" fontId="0" fillId="0" borderId="0" xfId="0" applyNumberFormat="1"/>
    <xf numFmtId="166" fontId="0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0" fillId="0" borderId="0" xfId="0" applyFill="1"/>
    <xf numFmtId="0" fontId="7" fillId="9" borderId="3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166" fontId="7" fillId="9" borderId="1" xfId="0" applyNumberFormat="1" applyFont="1" applyFill="1" applyBorder="1" applyAlignment="1">
      <alignment horizontal="center" vertical="center" wrapText="1"/>
    </xf>
    <xf numFmtId="175" fontId="7" fillId="9" borderId="6" xfId="0" applyNumberFormat="1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9" borderId="0" xfId="0" applyFont="1" applyFill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166" fontId="0" fillId="0" borderId="1" xfId="3" applyNumberFormat="1" applyFont="1" applyFill="1" applyBorder="1" applyAlignment="1">
      <alignment horizontal="center" vertical="center" wrapText="1"/>
    </xf>
    <xf numFmtId="166" fontId="0" fillId="0" borderId="1" xfId="2" applyNumberFormat="1" applyFont="1" applyFill="1" applyBorder="1" applyAlignment="1">
      <alignment horizontal="center" vertical="center" wrapText="1"/>
    </xf>
  </cellXfs>
  <cellStyles count="4">
    <cellStyle name="Hyperlink" xfId="1" xr:uid="{00000000-000B-0000-0000-000008000000}"/>
    <cellStyle name="Moeda" xfId="3" builtinId="4"/>
    <cellStyle name="Normal" xfId="0" builtinId="0"/>
    <cellStyle name="Vírgula" xfId="2" builtinId="3"/>
  </cellStyles>
  <dxfs count="14"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4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4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5" formatCode="_-[$$-409]* #,##0.00_ ;_-[$$-409]* \-#,##0.00\ ;_-[$$-409]* &quot;-&quot;??_ ;_-@_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[$$-409]* #,##0.000_ ;_-[$$-409]* \-#,##0.000\ ;_-[$$-409]* &quot;-&quot;??_ ;_-@_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[$$-409]#,##0.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[$$-409]#,##0.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[$$-409]#,##0.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637D35B-74F5-4EB2-93B0-34096D1DF814}" name="Tabela2" displayName="Tabela2" ref="A2:K33" totalsRowShown="0" headerRowDxfId="12" dataDxfId="11" tableBorderDxfId="13">
  <autoFilter ref="A2:K33" xr:uid="{1904DFB4-C3C0-466A-836D-F977E7701365}"/>
  <tableColumns count="11">
    <tableColumn id="1" xr3:uid="{2F25F718-5918-409B-9B3B-A6FFB8ED5684}" name="Part Number" dataDxfId="10"/>
    <tableColumn id="2" xr3:uid="{C9BF5DA5-9A06-4219-860E-EF117407309A}" name="Part Name" dataDxfId="9"/>
    <tableColumn id="3" xr3:uid="{C8754EC5-FCB0-4780-B1DE-05872A75E194}" name="Descrição" dataDxfId="8"/>
    <tableColumn id="4" xr3:uid="{8A475E84-048E-4F86-85F1-CAD27614650C}" name="Detalhes" dataDxfId="7"/>
    <tableColumn id="5" xr3:uid="{70CA1DA8-90BD-4D65-B949-BAABB6BCD51F}" name="Designador Altium" dataDxfId="6"/>
    <tableColumn id="6" xr3:uid="{0325DF85-BC0F-44C4-8389-4DB58BB6A883}" name="Quantidade Usada" dataDxfId="5"/>
    <tableColumn id="7" xr3:uid="{683028A5-B7BA-42EA-B3B2-5047F0511E7E}" name="Quantidade de Compra" dataDxfId="4"/>
    <tableColumn id="8" xr3:uid="{A25768DF-DAAC-4530-A132-A581178A87DC}" name="Preço Unitário" dataDxfId="3"/>
    <tableColumn id="9" xr3:uid="{0D4D71A9-7454-4625-9CD2-FBD4EF548FF3}" name="Preço Total" dataDxfId="2">
      <calculatedColumnFormula>Tabela2[[#This Row],[Preço Unitário]]*Tabela2[[#This Row],[Quantidade de Compra]]</calculatedColumnFormula>
    </tableColumn>
    <tableColumn id="10" xr3:uid="{44B2A2E0-2E56-4B04-A85A-50E6BF7BFF60}" name="Datasheet" dataDxfId="1"/>
    <tableColumn id="11" xr3:uid="{0CFEFE00-ACEB-4D51-A714-DD0E5BBC799A}" name="Local de Consulta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.pt.aliexpress.com/item/32638720689.html?pid=808_0006_0101&amp;spm=a2g0n.search-amp.list.32638720689&amp;aff_trace_key=&amp;aff_platform=msite&amp;m_page_id=7011amp-1MlcCFOUqLKgnjuz4Bqiuw1548388297631" TargetMode="External"/><Relationship Id="rId3" Type="http://schemas.openxmlformats.org/officeDocument/2006/relationships/hyperlink" Target="https://au.mouser.com/ProductDetail/Optek-TT-Electronics/OP265A?qs=sGAEpiMZZMvAL21a%2FDhxMu0B%252B6huWunDNg18sxC45nI%3D" TargetMode="External"/><Relationship Id="rId7" Type="http://schemas.openxmlformats.org/officeDocument/2006/relationships/hyperlink" Target="https://br.mouser.com/ProductDetail/Molex/10-11-2023?qs=sGAEpiMZZMs%252bGHln7q6pmwGZSCiQ%2fY5pjlKyxZv0Tic%3d" TargetMode="External"/><Relationship Id="rId12" Type="http://schemas.openxmlformats.org/officeDocument/2006/relationships/hyperlink" Target="https://www.amazon.com/Gens-ace-2200mAh-Battery-ompatible/dp/B01JCRSSR8/ref=sr_1_10?keywords=aces+gen+battery&amp;qid=1564582521&amp;s=gateway&amp;sr=8-10" TargetMode="External"/><Relationship Id="rId2" Type="http://schemas.openxmlformats.org/officeDocument/2006/relationships/hyperlink" Target="https://www.robotshop.com/en/lynxmotion-quadrature-motor-encoder-v2-cable.html" TargetMode="External"/><Relationship Id="rId1" Type="http://schemas.openxmlformats.org/officeDocument/2006/relationships/hyperlink" Target="https://www.robotshop.com/en/ghm-04-gear-motor-rear-shaft.html" TargetMode="External"/><Relationship Id="rId6" Type="http://schemas.openxmlformats.org/officeDocument/2006/relationships/hyperlink" Target="https://br.mouser.com/ProductDetail/Molex/10-11-2063?qs=sGAEpiMZZMs%252bGHln7q6pmwGZSCiQ%2fY5pl0DliWh0nGM%3d" TargetMode="External"/><Relationship Id="rId11" Type="http://schemas.openxmlformats.org/officeDocument/2006/relationships/hyperlink" Target="https://au.mouser.com/ProductDetail/OSRAM-Opto-Semiconductors/SFH-229-FA?qs=sGAEpiMZZMtWNtIk7yMEsZEKXNTNxzvbgWd6ke4z5Uo%3D" TargetMode="External"/><Relationship Id="rId5" Type="http://schemas.openxmlformats.org/officeDocument/2006/relationships/hyperlink" Target="https://br.mouser.com/ProductDetail/?qs=zi95yC3thwEn8WhcIJBXDA%3d%3d" TargetMode="External"/><Relationship Id="rId10" Type="http://schemas.openxmlformats.org/officeDocument/2006/relationships/hyperlink" Target="https://m.pt.aliexpress.com/item/32240716215.html?trace=wwwdetail2mobilesitedetail&amp;productId=32240716215&amp;productSubject=1-pc-2-4-ghz-Antena-2dbi-WI-FI-antena-Bluetooth-Zigbee-M-dulo-modem-antena" TargetMode="External"/><Relationship Id="rId4" Type="http://schemas.openxmlformats.org/officeDocument/2006/relationships/hyperlink" Target="https://br.mouser.com/ProductDetail/STMicroelectronics/STM32F407G-DISC1?qs=sGAEpiMZZMvt1VFuCspEMrjE4TO0IyBBeNQ%252bgqeMpN8%3d" TargetMode="External"/><Relationship Id="rId9" Type="http://schemas.openxmlformats.org/officeDocument/2006/relationships/hyperlink" Target="https://m.pt.aliexpress.com/item/32509030711.html?pid=808_0006_0101&amp;spm=a2g0n.search-amp.list.32509030711&amp;aff_trace_key=&amp;aff_platform=msite&amp;m_page_id=3852amp-1MlcCFOUqLKgnjuz4Bqiuw1548388623264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br.mouser.com/ProductDetail/Texas-Instruments/CSD18540Q5BT?qs=sGAEpiMZZMshyDBzk1%2fWi5%252b%2f6t%2fTU9Z7C2wBq6a1Xk2P48wFSiqF2A%3d%3d" TargetMode="External"/><Relationship Id="rId13" Type="http://schemas.openxmlformats.org/officeDocument/2006/relationships/hyperlink" Target="https://br.mouser.com/ProductDetail/Nexperia/PMEG3050EP115?qs=sGAEpiMZZMtQ8nqTKtFS%2fHAZexCLi7dOMVgUFqa0cQY%3d" TargetMode="External"/><Relationship Id="rId18" Type="http://schemas.openxmlformats.org/officeDocument/2006/relationships/hyperlink" Target="https://br.mouser.com/ProductDetail/Vishay/CRCW04022K20FKEDC?qs=sGAEpiMZZMu61qfTUdNhG9bvwnXh9sSr944KR7dUMGynJkJli2d4%252bQ%3d%3d" TargetMode="External"/><Relationship Id="rId26" Type="http://schemas.openxmlformats.org/officeDocument/2006/relationships/hyperlink" Target="https://br.mouser.com/ProductDetail/ALPS/SKHHBWA010?qs=%2fha2pyFadugaJUvfEP10e4v8xape%252b2PiGIcNA25fBhk%3d" TargetMode="External"/><Relationship Id="rId3" Type="http://schemas.openxmlformats.org/officeDocument/2006/relationships/hyperlink" Target="https://br.mouser.com/ProductDetail/Nichicon/LLG2E222MELC50?qs=sGAEpiMZZMvwFf0viD3Y3RXRUVU1xXQD%2fUP2Q%2fpFfbE%3d" TargetMode="External"/><Relationship Id="rId21" Type="http://schemas.openxmlformats.org/officeDocument/2006/relationships/hyperlink" Target="https://br.mouser.com/ProductDetail/Vishay/CRCW040210R0FKEDC?qs=sGAEpiMZZMu61qfTUdNhG9bvwnXh9sSr0JdAODoOGDvq9mkBcMQ%2fBg%3d%3d" TargetMode="External"/><Relationship Id="rId7" Type="http://schemas.openxmlformats.org/officeDocument/2006/relationships/hyperlink" Target="https://br.mouser.com/ProductDetail/Murata-Power-Solutions/46104C?qs=%2fha2pyFaduizt7tUwm%2fklrts72WonKTj4Ph0IunCFZB40gl9nUkeT6bagDivMOP47pM0NFmDMBo%3d" TargetMode="External"/><Relationship Id="rId12" Type="http://schemas.openxmlformats.org/officeDocument/2006/relationships/hyperlink" Target="https://br.mouser.com/ProductDetail/Vishay/CRCW08051R00FNEB?qs=sGAEpiMZZMu61qfTUdNhG2DpbjADlD3G5oslHU7x65s%3d" TargetMode="External"/><Relationship Id="rId17" Type="http://schemas.openxmlformats.org/officeDocument/2006/relationships/hyperlink" Target="https://br.mouser.com/ProductDetail/Vishay/CRCW040242K2FKED?qs=rzhQWu8UUS0Ygq%252b4ie%2fcIw%3d%3d" TargetMode="External"/><Relationship Id="rId25" Type="http://schemas.openxmlformats.org/officeDocument/2006/relationships/hyperlink" Target="https://br.mouser.com/ProductDetail/Coilcraft/DA2034-ALD?qs=sGAEpiMZZMv0IfuNuy2LUfGhYNbYTVsTcXMicpFHGzc%3d" TargetMode="External"/><Relationship Id="rId2" Type="http://schemas.openxmlformats.org/officeDocument/2006/relationships/hyperlink" Target="https://br.mouser.com/ProductDetail/Infineon-Technologies/IR4427STRPBF?qs=sGAEpiMZZMvQcoNRkxSQkuprlmO3q%2f%2f3%252bPw9eW2Y4H0%3d" TargetMode="External"/><Relationship Id="rId16" Type="http://schemas.openxmlformats.org/officeDocument/2006/relationships/hyperlink" Target="https://br.mouser.com/ProductDetail/Vishay-Dale/WSLP1206R0150FEA?qs=sGAEpiMZZMtlleCFQhR%2fzRVvpQzaHldaF9YFgeqFmic%3d" TargetMode="External"/><Relationship Id="rId20" Type="http://schemas.openxmlformats.org/officeDocument/2006/relationships/hyperlink" Target="https://br.mouser.com/ProductDetail/Vishay/CRCW04021K00FKEDC?qs=sGAEpiMZZMu61qfTUdNhG9bvwnXh9sSra3BzB%252bWD4Hh1dB41JXNfZQ%3d%3d" TargetMode="External"/><Relationship Id="rId29" Type="http://schemas.openxmlformats.org/officeDocument/2006/relationships/hyperlink" Target="https://br.mouser.com/ProductDetail/ON-Semiconductor-Fairchild/ES3J?qs=sGAEpiMZZMv8kklI404Qle1aq8H1I%2fuN" TargetMode="External"/><Relationship Id="rId1" Type="http://schemas.openxmlformats.org/officeDocument/2006/relationships/hyperlink" Target="https://www2.mouser.com/ProductDetail/78-BAS40-02V-V-G-08" TargetMode="External"/><Relationship Id="rId6" Type="http://schemas.openxmlformats.org/officeDocument/2006/relationships/hyperlink" Target="https://br.mouser.com/ProductDetail/Analog-Devices-Linear-Technology/LT3750EMSPBF?qs=sGAEpiMZZMvi6wO7nhr1LxuAICn7xWkIdGSG4tXGIC8%3d" TargetMode="External"/><Relationship Id="rId11" Type="http://schemas.openxmlformats.org/officeDocument/2006/relationships/hyperlink" Target="https://br.mouser.com/ProductDetail/Vishay/CRCW0805160RJNEA?qs=sGAEpiMZZMu61qfTUdNhG2DpbjADlD3GAhSrpFYk%2f1I%3d" TargetMode="External"/><Relationship Id="rId24" Type="http://schemas.openxmlformats.org/officeDocument/2006/relationships/hyperlink" Target="https://br.mouser.com/ProductDetail/KEMET/T521V107M020ATE055?qs=sGAEpiMZZMtZ1n0r9vR22dsOIxSDkYAvFqalf7XRcTqgagNEoTr7Dg%3D%3D" TargetMode="External"/><Relationship Id="rId5" Type="http://schemas.openxmlformats.org/officeDocument/2006/relationships/hyperlink" Target="https://br.mouser.com/ProductDetail/Wurth-Electronics/691236510002?qs=sGAEpiMZZMvZTcaMAxB2AOYDN2uGRhwVH7xIjxuDRFMW%252b675z2tP6Q%3d%3d" TargetMode="External"/><Relationship Id="rId15" Type="http://schemas.openxmlformats.org/officeDocument/2006/relationships/hyperlink" Target="https://br.mouser.com/ProductDetail/Vishay/CRCW040211K0FKEDC?qs=sGAEpiMZZMu61qfTUdNhG9bvwnXh9sSrvJcFGKfPBpnnxNLpODQGHA%3d%3d" TargetMode="External"/><Relationship Id="rId23" Type="http://schemas.openxmlformats.org/officeDocument/2006/relationships/hyperlink" Target="https://br.mouser.com/ProductDetail/Murata-Electronics/ZRB18AR61C106ME01L?qs=sGAEpiMZZMs0AnBnWHyRQPHsfd5klL7FP%2fi0oh%252bVTwkomqr6NYKsqQ%3d%3d" TargetMode="External"/><Relationship Id="rId28" Type="http://schemas.openxmlformats.org/officeDocument/2006/relationships/hyperlink" Target="https://br.mouser.com/ProductDetail/Molex/22-28-4122?qs=sGAEpiMZZMs%252bGHln7q6pmxD%2f5kNJnZVe29Li8a71NvI%3d" TargetMode="External"/><Relationship Id="rId10" Type="http://schemas.openxmlformats.org/officeDocument/2006/relationships/hyperlink" Target="https://br.mouser.com/ProductDetail/KEMET/C0805X181J5HACAUTO?qs=sGAEpiMZZMs0AnBnWHyRQN7%2fAA2D2lPPZisCTu4kEhMVTmIv0582sQ%3d%3d" TargetMode="External"/><Relationship Id="rId19" Type="http://schemas.openxmlformats.org/officeDocument/2006/relationships/hyperlink" Target="https://br.mouser.com/ProductDetail/Vishay/CRCW040233K0FKEDC?qs=sGAEpiMZZMu61qfTUdNhG9bvwnXh9sSrOLdLw2FoTB3lvU5hC5L8Pg%3d%3d" TargetMode="External"/><Relationship Id="rId4" Type="http://schemas.openxmlformats.org/officeDocument/2006/relationships/hyperlink" Target="https://br.mouser.com/ProductDetail/Nichicon/ULR2E220MNL1GS?qs=sGAEpiMZZMtZ1n0r9vR22ffj24kgMN5tpfl%252bzkdasCQ%3d" TargetMode="External"/><Relationship Id="rId9" Type="http://schemas.openxmlformats.org/officeDocument/2006/relationships/hyperlink" Target="https://br.mouser.com/ProductDetail/Texas-Instruments/MC34063ADR?qs=sGAEpiMZZMuo%252bmZx5g6tFDMH32vPgmRI" TargetMode="External"/><Relationship Id="rId14" Type="http://schemas.openxmlformats.org/officeDocument/2006/relationships/hyperlink" Target="https://br.mouser.com/ProductDetail/Vishay/CRCW0402100KFKEDC?qs=sGAEpiMZZMu61qfTUdNhG9bvwnXh9sSr4lWz20wutbZM%252b23fFLtOog%3d%3d" TargetMode="External"/><Relationship Id="rId22" Type="http://schemas.openxmlformats.org/officeDocument/2006/relationships/hyperlink" Target="https://br.mouser.com/ProductDetail/TDK/C1608C0G1H101J080AE?qs=sGAEpiMZZMs0AnBnWHyRQOuo8k2TOK6l0AN9%2fHc1VU0LnLpL%2fbdDWA%3d%3d" TargetMode="External"/><Relationship Id="rId27" Type="http://schemas.openxmlformats.org/officeDocument/2006/relationships/hyperlink" Target="https://br.mouser.com/ProductDetail/Infineon-Technologies/IGW50N65H5FKSA1?qs=sGAEpiMZZMv4z0HnGdrLjlqn%252bPIke%2fc9oNcpwx3fgQk%3d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br.mouser.com/ProductDetail/Molex/22-28-4046?qs=sGAEpiMZZMs%252bGHln7q6pmxD%2f5kNJnZVekQ2AwsGo0nA%3d" TargetMode="External"/><Relationship Id="rId3" Type="http://schemas.openxmlformats.org/officeDocument/2006/relationships/hyperlink" Target="https://br.mouser.com/ProductDetail/Vishay/CRCW0402330RFKEDC?qs=sGAEpiMZZMu61qfTUdNhG9bvwnXh9sSrm%2ffSfEOgs51qwTLM4VMBqA%3d%3d" TargetMode="External"/><Relationship Id="rId7" Type="http://schemas.openxmlformats.org/officeDocument/2006/relationships/hyperlink" Target="https://br.mouser.com/ProductDetail/Infineon-IR/IRF7389TRPBF?qs=%2fha2pyFaduiG2twGsXOd6PD2JfbM6EKuBKy50F22vBU%3d" TargetMode="External"/><Relationship Id="rId2" Type="http://schemas.openxmlformats.org/officeDocument/2006/relationships/hyperlink" Target="https://br.mouser.com/ProductDetail/Vishay/CRCW040210R0FKEDC?qs=sGAEpiMZZMu61qfTUdNhG9bvwnXh9sSr0JdAODoOGDvq9mkBcMQ%2fBg%3d%3d" TargetMode="External"/><Relationship Id="rId1" Type="http://schemas.openxmlformats.org/officeDocument/2006/relationships/hyperlink" Target="https://br.mouser.com/ProductDetail/Vishay/CRCW040210K0FKEDC?qs=sGAEpiMZZMu61qfTUdNhG9bvwnXh9sSrBLX2lJMdqZocCF4HyDSLVA%3d%3d" TargetMode="External"/><Relationship Id="rId6" Type="http://schemas.openxmlformats.org/officeDocument/2006/relationships/hyperlink" Target="https://br.mouser.com/ProductDetail/Infineon-Technologies/IR4427STRPBF?qs=sGAEpiMZZMvQcoNRkxSQkuprlmO3q%2f%2f3%252bPw9eW2Y4H0%3d" TargetMode="External"/><Relationship Id="rId5" Type="http://schemas.openxmlformats.org/officeDocument/2006/relationships/hyperlink" Target="https://br.mouser.com/ProductDetail/KEMET/C0402C104K4RAC7411?qs=sGAEpiMZZMs0AnBnWHyRQASZbC8%252bYSP14ooddNZOSi4%3d" TargetMode="External"/><Relationship Id="rId4" Type="http://schemas.openxmlformats.org/officeDocument/2006/relationships/hyperlink" Target="https://br.mouser.com/ProductDetail/AVX/TPSD106K035R0300?qs=sGAEpiMZZMuEN2agSAc2ppuCqld%2fwCt%252bOApjrPeQd6g%3d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udaeletronica.com.br/cabo-flexivel-preto-18-awg-0-75mm-por-metro.html" TargetMode="External"/><Relationship Id="rId13" Type="http://schemas.openxmlformats.org/officeDocument/2006/relationships/hyperlink" Target="http://www.baudaeletronica.com.br/escova-antiestatica-esd-hk-212-hikari.html" TargetMode="External"/><Relationship Id="rId18" Type="http://schemas.openxmlformats.org/officeDocument/2006/relationships/hyperlink" Target="http://www.baudaeletronica.com.br/tubo-termo-retratil-3-0mm-preto.html" TargetMode="External"/><Relationship Id="rId26" Type="http://schemas.openxmlformats.org/officeDocument/2006/relationships/hyperlink" Target="http://www.baudaeletronica.com.br/sugador-de-solda-hikari-hk-192-esd.html" TargetMode="External"/><Relationship Id="rId3" Type="http://schemas.openxmlformats.org/officeDocument/2006/relationships/hyperlink" Target="http://www.baudaeletronica.com.br/alicate-de-corte-diagonal-hikari.html" TargetMode="External"/><Relationship Id="rId21" Type="http://schemas.openxmlformats.org/officeDocument/2006/relationships/hyperlink" Target="http://www.baudaeletronica.com.br/pinca-reta-hk-10-esd-hikari.html" TargetMode="External"/><Relationship Id="rId7" Type="http://schemas.openxmlformats.org/officeDocument/2006/relationships/hyperlink" Target="http://www.baudaeletronica.com.br/cabo-flexivel-preto-18-awg-0-75mm-por-metro.html" TargetMode="External"/><Relationship Id="rId12" Type="http://schemas.openxmlformats.org/officeDocument/2006/relationships/hyperlink" Target="http://www.baudaeletronica.com.br/cabo-flexivel-preto-24-awg-0-20mm-por-metro.html" TargetMode="External"/><Relationship Id="rId17" Type="http://schemas.openxmlformats.org/officeDocument/2006/relationships/hyperlink" Target="http://www.baudaeletronica.com.br/tubo-termo-retratil-3-0mm-vermelho.html" TargetMode="External"/><Relationship Id="rId25" Type="http://schemas.openxmlformats.org/officeDocument/2006/relationships/hyperlink" Target="http://www.baudaeletronica.com.br/rolo-de-solda-estanho-lead-free-500g-0-5mm-cast.html" TargetMode="External"/><Relationship Id="rId2" Type="http://schemas.openxmlformats.org/officeDocument/2006/relationships/hyperlink" Target="http://www.baudaeletronica.com.br/rolo-de-solda-estanho-lead-free-500g-1mm-cast.html" TargetMode="External"/><Relationship Id="rId16" Type="http://schemas.openxmlformats.org/officeDocument/2006/relationships/hyperlink" Target="http://www.baudaeletronica.com.br/tubo-termo-retratil-1-5mm.html" TargetMode="External"/><Relationship Id="rId20" Type="http://schemas.openxmlformats.org/officeDocument/2006/relationships/hyperlink" Target="http://www.baudaeletronica.com.br/pinca-curva-anti-estatica-hikari.html" TargetMode="External"/><Relationship Id="rId29" Type="http://schemas.openxmlformats.org/officeDocument/2006/relationships/hyperlink" Target="http://www.baudaeletronica.com.br/multimetro-digital-hikari-hm-2090.html" TargetMode="External"/><Relationship Id="rId1" Type="http://schemas.openxmlformats.org/officeDocument/2006/relationships/hyperlink" Target="http://www.baudaeletronica.com.br/rolo-de-solda-estanho-lead-free-500g-0-75mm-cast.html" TargetMode="External"/><Relationship Id="rId6" Type="http://schemas.openxmlformats.org/officeDocument/2006/relationships/hyperlink" Target="http://www.baudaeletronica.com.br/cabo-flexivel-vermelho-18-awg-0-75mm-por-metro.html" TargetMode="External"/><Relationship Id="rId11" Type="http://schemas.openxmlformats.org/officeDocument/2006/relationships/hyperlink" Target="http://www.baudaeletronica.com.br/cabo-flexivel-vermelho-24-awg-0-20mm-por-metro.html" TargetMode="External"/><Relationship Id="rId24" Type="http://schemas.openxmlformats.org/officeDocument/2006/relationships/hyperlink" Target="http://www.baudaeletronica.com.br/pinca-reta-hk-17-esd-hikari.html" TargetMode="External"/><Relationship Id="rId5" Type="http://schemas.openxmlformats.org/officeDocument/2006/relationships/hyperlink" Target="http://www.baudaeletronica.com.br/alicate-decapador-ajustavel-hk-312-hikari.html" TargetMode="External"/><Relationship Id="rId15" Type="http://schemas.openxmlformats.org/officeDocument/2006/relationships/hyperlink" Target="http://www.baudaeletronica.com.br/tubo-termo-retratil-1-0mm-3862.html" TargetMode="External"/><Relationship Id="rId23" Type="http://schemas.openxmlformats.org/officeDocument/2006/relationships/hyperlink" Target="http://www.baudaeletronica.com.br/pinca-reta-hk-13-esd-hikari.html" TargetMode="External"/><Relationship Id="rId28" Type="http://schemas.openxmlformats.org/officeDocument/2006/relationships/hyperlink" Target="http://www.baudaeletronica.com.br/kit-de-assistentes-de-soldagem-hk-151.html" TargetMode="External"/><Relationship Id="rId10" Type="http://schemas.openxmlformats.org/officeDocument/2006/relationships/hyperlink" Target="http://www.baudaeletronica.com.br/cabo-flexivel-verde-24-awg-0-20mm-por-metro.html" TargetMode="External"/><Relationship Id="rId19" Type="http://schemas.openxmlformats.org/officeDocument/2006/relationships/hyperlink" Target="http://www.baudaeletronica.com.br/esponja-metalica-para-ferro-de-solda-599-com-suporte-hikari.html" TargetMode="External"/><Relationship Id="rId31" Type="http://schemas.openxmlformats.org/officeDocument/2006/relationships/hyperlink" Target="http://www.baudaeletronica.com.br/fita-isolante-anti-chamas-10-metros.html" TargetMode="External"/><Relationship Id="rId4" Type="http://schemas.openxmlformats.org/officeDocument/2006/relationships/hyperlink" Target="http://www.baudaeletronica.com.br/alicate-de-corte-rente-hikari.html" TargetMode="External"/><Relationship Id="rId9" Type="http://schemas.openxmlformats.org/officeDocument/2006/relationships/hyperlink" Target="http://www.baudaeletronica.com.br/cabo-flexivel-amarelo-24-awg-0-20mm-por-metro.html" TargetMode="External"/><Relationship Id="rId14" Type="http://schemas.openxmlformats.org/officeDocument/2006/relationships/hyperlink" Target="http://www.baudaeletronica.com.br/alcool-isopropilico-isopropanol-garrafa-500ml.html" TargetMode="External"/><Relationship Id="rId22" Type="http://schemas.openxmlformats.org/officeDocument/2006/relationships/hyperlink" Target="http://www.baudaeletronica.com.br/pinca-reta-anti-estatica-hikari.html" TargetMode="External"/><Relationship Id="rId27" Type="http://schemas.openxmlformats.org/officeDocument/2006/relationships/hyperlink" Target="https://www.filipeflop.com/produto/desk-pad-320x240mm-com-isolamento-termico/" TargetMode="External"/><Relationship Id="rId30" Type="http://schemas.openxmlformats.org/officeDocument/2006/relationships/hyperlink" Target="http://www.baudaeletronica.com.br/ponta-de-prova-banana-jacare-hk-23-hikar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C3719-4A03-4E25-8CA5-E8E37EF2DDE6}">
  <dimension ref="A1:L33"/>
  <sheetViews>
    <sheetView tabSelected="1" zoomScaleNormal="100" workbookViewId="0">
      <selection activeCell="E3" sqref="E3"/>
    </sheetView>
  </sheetViews>
  <sheetFormatPr defaultRowHeight="14.4" x14ac:dyDescent="0.3"/>
  <cols>
    <col min="1" max="1" width="19.5546875" customWidth="1"/>
    <col min="2" max="2" width="27.109375" customWidth="1"/>
    <col min="3" max="3" width="14.44140625" customWidth="1"/>
    <col min="4" max="4" width="18.21875" customWidth="1"/>
    <col min="5" max="5" width="19.88671875" customWidth="1"/>
    <col min="6" max="6" width="8.88671875" customWidth="1"/>
    <col min="7" max="7" width="10.88671875" customWidth="1"/>
    <col min="8" max="8" width="9.44140625" style="61" customWidth="1"/>
    <col min="9" max="9" width="7.44140625" style="59" customWidth="1"/>
    <col min="10" max="10" width="31.5546875" customWidth="1"/>
    <col min="11" max="11" width="38.44140625" customWidth="1"/>
    <col min="12" max="12" width="22.6640625" customWidth="1"/>
  </cols>
  <sheetData>
    <row r="1" spans="1:12" ht="31.2" x14ac:dyDescent="0.3">
      <c r="A1" s="69" t="s">
        <v>345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2" ht="28.8" x14ac:dyDescent="0.3">
      <c r="A2" s="63" t="s">
        <v>215</v>
      </c>
      <c r="B2" s="64" t="s">
        <v>216</v>
      </c>
      <c r="C2" s="64" t="s">
        <v>217</v>
      </c>
      <c r="D2" s="64" t="s">
        <v>281</v>
      </c>
      <c r="E2" s="64" t="s">
        <v>377</v>
      </c>
      <c r="F2" s="64" t="s">
        <v>280</v>
      </c>
      <c r="G2" s="64" t="s">
        <v>284</v>
      </c>
      <c r="H2" s="65" t="s">
        <v>218</v>
      </c>
      <c r="I2" s="66" t="s">
        <v>291</v>
      </c>
      <c r="J2" s="67" t="s">
        <v>219</v>
      </c>
      <c r="K2" s="68" t="s">
        <v>220</v>
      </c>
    </row>
    <row r="3" spans="1:12" ht="57.6" x14ac:dyDescent="0.3">
      <c r="A3" s="55" t="s">
        <v>223</v>
      </c>
      <c r="B3" s="55" t="s">
        <v>139</v>
      </c>
      <c r="C3" s="55" t="s">
        <v>282</v>
      </c>
      <c r="D3" s="56" t="s">
        <v>346</v>
      </c>
      <c r="E3" s="55" t="s">
        <v>283</v>
      </c>
      <c r="F3" s="57">
        <v>4</v>
      </c>
      <c r="G3" s="57">
        <v>10</v>
      </c>
      <c r="H3" s="70">
        <v>0.17799999999999999</v>
      </c>
      <c r="I3" s="58">
        <f>Tabela2[[#This Row],[Preço Unitário]]*Tabela2[[#This Row],[Quantidade de Compra]]</f>
        <v>1.7799999999999998</v>
      </c>
      <c r="J3" s="44" t="s">
        <v>221</v>
      </c>
      <c r="K3" s="44" t="s">
        <v>222</v>
      </c>
    </row>
    <row r="4" spans="1:12" ht="57.6" x14ac:dyDescent="0.3">
      <c r="A4" s="55" t="s">
        <v>224</v>
      </c>
      <c r="B4" s="55" t="s">
        <v>140</v>
      </c>
      <c r="C4" s="55" t="s">
        <v>285</v>
      </c>
      <c r="D4" s="56" t="s">
        <v>347</v>
      </c>
      <c r="E4" s="55" t="s">
        <v>290</v>
      </c>
      <c r="F4" s="57">
        <v>1</v>
      </c>
      <c r="G4" s="57">
        <v>1</v>
      </c>
      <c r="H4" s="71">
        <v>1.5</v>
      </c>
      <c r="I4" s="58">
        <f>Tabela2[[#This Row],[Preço Unitário]]*Tabela2[[#This Row],[Quantidade de Compra]]</f>
        <v>1.5</v>
      </c>
      <c r="J4" s="44" t="s">
        <v>279</v>
      </c>
      <c r="K4" s="44" t="s">
        <v>141</v>
      </c>
    </row>
    <row r="5" spans="1:12" ht="57.6" x14ac:dyDescent="0.3">
      <c r="A5" s="55" t="s">
        <v>225</v>
      </c>
      <c r="B5" s="55" t="s">
        <v>75</v>
      </c>
      <c r="C5" s="55" t="s">
        <v>286</v>
      </c>
      <c r="D5" s="56" t="s">
        <v>348</v>
      </c>
      <c r="E5" s="55" t="s">
        <v>288</v>
      </c>
      <c r="F5" s="55">
        <v>9</v>
      </c>
      <c r="G5" s="55">
        <v>100</v>
      </c>
      <c r="H5" s="71">
        <v>3.7999999999999999E-2</v>
      </c>
      <c r="I5" s="58">
        <f>Tabela2[[#This Row],[Preço Unitário]]*Tabela2[[#This Row],[Quantidade de Compra]]</f>
        <v>3.8</v>
      </c>
      <c r="J5" s="44" t="s">
        <v>254</v>
      </c>
      <c r="K5" s="44" t="s">
        <v>76</v>
      </c>
    </row>
    <row r="6" spans="1:12" ht="57.6" x14ac:dyDescent="0.3">
      <c r="A6" s="55" t="s">
        <v>226</v>
      </c>
      <c r="B6" s="55" t="s">
        <v>142</v>
      </c>
      <c r="C6" s="55" t="s">
        <v>287</v>
      </c>
      <c r="D6" s="56" t="s">
        <v>349</v>
      </c>
      <c r="E6" s="55" t="s">
        <v>289</v>
      </c>
      <c r="F6" s="55">
        <v>2</v>
      </c>
      <c r="G6" s="55">
        <v>10</v>
      </c>
      <c r="H6" s="71">
        <v>0.16200000000000001</v>
      </c>
      <c r="I6" s="58">
        <f>Tabela2[[#This Row],[Preço Unitário]]*Tabela2[[#This Row],[Quantidade de Compra]]</f>
        <v>1.62</v>
      </c>
      <c r="J6" s="44" t="s">
        <v>255</v>
      </c>
      <c r="K6" s="44" t="s">
        <v>143</v>
      </c>
    </row>
    <row r="7" spans="1:12" ht="57.6" x14ac:dyDescent="0.3">
      <c r="A7" s="55" t="s">
        <v>227</v>
      </c>
      <c r="B7" s="55" t="s">
        <v>144</v>
      </c>
      <c r="C7" s="55" t="s">
        <v>292</v>
      </c>
      <c r="D7" s="56" t="s">
        <v>350</v>
      </c>
      <c r="E7" s="55" t="s">
        <v>301</v>
      </c>
      <c r="F7" s="55">
        <v>1</v>
      </c>
      <c r="G7" s="55">
        <v>10</v>
      </c>
      <c r="H7" s="71">
        <v>0.22500000000000001</v>
      </c>
      <c r="I7" s="58">
        <f>Tabela2[[#This Row],[Preço Unitário]]*Tabela2[[#This Row],[Quantidade de Compra]]</f>
        <v>2.25</v>
      </c>
      <c r="J7" s="44" t="s">
        <v>256</v>
      </c>
      <c r="K7" s="44" t="s">
        <v>145</v>
      </c>
    </row>
    <row r="8" spans="1:12" ht="72" x14ac:dyDescent="0.3">
      <c r="A8" s="55" t="s">
        <v>228</v>
      </c>
      <c r="B8" s="55" t="s">
        <v>146</v>
      </c>
      <c r="C8" s="55" t="s">
        <v>293</v>
      </c>
      <c r="D8" s="56" t="s">
        <v>351</v>
      </c>
      <c r="E8" s="55" t="s">
        <v>302</v>
      </c>
      <c r="F8" s="55">
        <v>1</v>
      </c>
      <c r="G8" s="55">
        <v>10</v>
      </c>
      <c r="H8" s="71">
        <v>0.10199999999999999</v>
      </c>
      <c r="I8" s="58">
        <f>Tabela2[[#This Row],[Preço Unitário]]*Tabela2[[#This Row],[Quantidade de Compra]]</f>
        <v>1.02</v>
      </c>
      <c r="J8" s="44" t="s">
        <v>257</v>
      </c>
      <c r="K8" s="44" t="s">
        <v>147</v>
      </c>
    </row>
    <row r="9" spans="1:12" ht="43.2" x14ac:dyDescent="0.3">
      <c r="A9" s="55" t="s">
        <v>229</v>
      </c>
      <c r="B9" s="55" t="s">
        <v>148</v>
      </c>
      <c r="C9" s="55" t="s">
        <v>294</v>
      </c>
      <c r="D9" s="56" t="s">
        <v>352</v>
      </c>
      <c r="E9" s="55" t="s">
        <v>303</v>
      </c>
      <c r="F9" s="55">
        <v>5</v>
      </c>
      <c r="G9" s="55">
        <v>10</v>
      </c>
      <c r="H9" s="71">
        <v>0.75800000000000001</v>
      </c>
      <c r="I9" s="58">
        <f>Tabela2[[#This Row],[Preço Unitário]]*Tabela2[[#This Row],[Quantidade de Compra]]</f>
        <v>7.58</v>
      </c>
      <c r="J9" s="44" t="s">
        <v>258</v>
      </c>
      <c r="K9" s="44" t="s">
        <v>149</v>
      </c>
    </row>
    <row r="10" spans="1:12" ht="57.6" x14ac:dyDescent="0.3">
      <c r="A10" s="55" t="s">
        <v>230</v>
      </c>
      <c r="B10" s="55" t="s">
        <v>150</v>
      </c>
      <c r="C10" s="55" t="s">
        <v>295</v>
      </c>
      <c r="D10" s="56" t="s">
        <v>353</v>
      </c>
      <c r="E10" s="55" t="s">
        <v>341</v>
      </c>
      <c r="F10" s="55">
        <v>1</v>
      </c>
      <c r="G10" s="55">
        <v>10</v>
      </c>
      <c r="H10" s="71">
        <v>7.2999999999999995E-2</v>
      </c>
      <c r="I10" s="58">
        <f>Tabela2[[#This Row],[Preço Unitário]]*Tabela2[[#This Row],[Quantidade de Compra]]</f>
        <v>0.73</v>
      </c>
      <c r="J10" s="44" t="s">
        <v>259</v>
      </c>
      <c r="K10" s="44" t="s">
        <v>151</v>
      </c>
    </row>
    <row r="11" spans="1:12" ht="57.6" x14ac:dyDescent="0.3">
      <c r="A11" s="55" t="s">
        <v>231</v>
      </c>
      <c r="B11" s="55" t="s">
        <v>152</v>
      </c>
      <c r="C11" s="55" t="s">
        <v>296</v>
      </c>
      <c r="D11" s="56" t="s">
        <v>375</v>
      </c>
      <c r="E11" s="55" t="s">
        <v>304</v>
      </c>
      <c r="F11" s="55">
        <v>5</v>
      </c>
      <c r="G11" s="55">
        <v>10</v>
      </c>
      <c r="H11" s="71">
        <v>0.60399999999999998</v>
      </c>
      <c r="I11" s="58">
        <f>Tabela2[[#This Row],[Preço Unitário]]*Tabela2[[#This Row],[Quantidade de Compra]]</f>
        <v>6.04</v>
      </c>
      <c r="J11" s="44" t="s">
        <v>260</v>
      </c>
      <c r="K11" s="44" t="s">
        <v>153</v>
      </c>
    </row>
    <row r="12" spans="1:12" ht="57.6" x14ac:dyDescent="0.3">
      <c r="A12" s="55" t="s">
        <v>232</v>
      </c>
      <c r="B12" s="55" t="s">
        <v>154</v>
      </c>
      <c r="C12" s="55" t="s">
        <v>297</v>
      </c>
      <c r="D12" s="56" t="s">
        <v>354</v>
      </c>
      <c r="E12" s="55" t="s">
        <v>305</v>
      </c>
      <c r="F12" s="55">
        <v>2</v>
      </c>
      <c r="G12" s="55">
        <v>1</v>
      </c>
      <c r="H12" s="71">
        <v>6.16</v>
      </c>
      <c r="I12" s="58">
        <f>Tabela2[[#This Row],[Preço Unitário]]*Tabela2[[#This Row],[Quantidade de Compra]]</f>
        <v>6.16</v>
      </c>
      <c r="J12" s="44" t="s">
        <v>261</v>
      </c>
      <c r="K12" s="44" t="s">
        <v>155</v>
      </c>
      <c r="L12" s="42"/>
    </row>
    <row r="13" spans="1:12" ht="57.6" x14ac:dyDescent="0.3">
      <c r="A13" s="55" t="s">
        <v>233</v>
      </c>
      <c r="B13" s="55" t="s">
        <v>156</v>
      </c>
      <c r="C13" s="55" t="s">
        <v>298</v>
      </c>
      <c r="D13" s="56" t="s">
        <v>355</v>
      </c>
      <c r="E13" s="55" t="s">
        <v>306</v>
      </c>
      <c r="F13" s="55">
        <v>1</v>
      </c>
      <c r="G13" s="55">
        <v>1</v>
      </c>
      <c r="H13" s="71">
        <v>3.02</v>
      </c>
      <c r="I13" s="58">
        <f>Tabela2[[#This Row],[Preço Unitário]]*Tabela2[[#This Row],[Quantidade de Compra]]</f>
        <v>3.02</v>
      </c>
      <c r="J13" s="44" t="s">
        <v>262</v>
      </c>
      <c r="K13" s="44" t="s">
        <v>157</v>
      </c>
    </row>
    <row r="14" spans="1:12" ht="86.4" x14ac:dyDescent="0.3">
      <c r="A14" s="55" t="s">
        <v>234</v>
      </c>
      <c r="B14" s="55" t="s">
        <v>158</v>
      </c>
      <c r="C14" s="55" t="s">
        <v>299</v>
      </c>
      <c r="D14" s="56" t="s">
        <v>366</v>
      </c>
      <c r="E14" s="55" t="s">
        <v>307</v>
      </c>
      <c r="F14" s="55">
        <v>10</v>
      </c>
      <c r="G14" s="55">
        <v>10</v>
      </c>
      <c r="H14" s="71">
        <v>1.24</v>
      </c>
      <c r="I14" s="58">
        <f>Tabela2[[#This Row],[Preço Unitário]]*Tabela2[[#This Row],[Quantidade de Compra]]</f>
        <v>12.4</v>
      </c>
      <c r="J14" s="44" t="s">
        <v>263</v>
      </c>
      <c r="K14" s="44" t="s">
        <v>159</v>
      </c>
    </row>
    <row r="15" spans="1:12" ht="72" x14ac:dyDescent="0.3">
      <c r="A15" s="55" t="s">
        <v>235</v>
      </c>
      <c r="B15" s="55" t="s">
        <v>160</v>
      </c>
      <c r="C15" s="55" t="s">
        <v>300</v>
      </c>
      <c r="D15" s="56" t="s">
        <v>376</v>
      </c>
      <c r="E15" s="55" t="s">
        <v>308</v>
      </c>
      <c r="F15" s="55">
        <v>1</v>
      </c>
      <c r="G15" s="55">
        <v>1</v>
      </c>
      <c r="H15" s="71">
        <v>0.92</v>
      </c>
      <c r="I15" s="58">
        <f>Tabela2[[#This Row],[Preço Unitário]]*Tabela2[[#This Row],[Quantidade de Compra]]</f>
        <v>0.92</v>
      </c>
      <c r="J15" s="44" t="s">
        <v>264</v>
      </c>
      <c r="K15" s="44" t="s">
        <v>161</v>
      </c>
    </row>
    <row r="16" spans="1:12" ht="57.6" x14ac:dyDescent="0.3">
      <c r="A16" s="55" t="s">
        <v>236</v>
      </c>
      <c r="B16" s="55" t="s">
        <v>162</v>
      </c>
      <c r="C16" s="56" t="s">
        <v>309</v>
      </c>
      <c r="D16" s="56" t="s">
        <v>357</v>
      </c>
      <c r="E16" s="56" t="s">
        <v>310</v>
      </c>
      <c r="F16" s="55">
        <v>1</v>
      </c>
      <c r="G16" s="55">
        <v>0</v>
      </c>
      <c r="H16" s="60">
        <f>-Tabela2[[#This Row],[Quantidade de Compra]]</f>
        <v>0</v>
      </c>
      <c r="I16" s="58">
        <f>Tabela2[[#This Row],[Preço Unitário]]*Tabela2[[#This Row],[Quantidade de Compra]]</f>
        <v>0</v>
      </c>
      <c r="J16" s="44" t="s">
        <v>265</v>
      </c>
      <c r="K16" s="44" t="s">
        <v>163</v>
      </c>
    </row>
    <row r="17" spans="1:11" s="62" customFormat="1" ht="43.2" x14ac:dyDescent="0.3">
      <c r="A17" s="55" t="s">
        <v>237</v>
      </c>
      <c r="B17" s="55" t="s">
        <v>164</v>
      </c>
      <c r="C17" s="56" t="s">
        <v>311</v>
      </c>
      <c r="D17" s="56" t="s">
        <v>356</v>
      </c>
      <c r="E17" s="56" t="s">
        <v>313</v>
      </c>
      <c r="F17" s="55">
        <v>1</v>
      </c>
      <c r="G17" s="55">
        <v>1</v>
      </c>
      <c r="H17" s="60">
        <v>2.1800000000000002</v>
      </c>
      <c r="I17" s="58">
        <f>Tabela2[[#This Row],[Preço Unitário]]*Tabela2[[#This Row],[Quantidade de Compra]]</f>
        <v>2.1800000000000002</v>
      </c>
      <c r="J17" s="44" t="s">
        <v>266</v>
      </c>
      <c r="K17" s="44" t="s">
        <v>165</v>
      </c>
    </row>
    <row r="18" spans="1:11" ht="57.6" x14ac:dyDescent="0.3">
      <c r="A18" s="55" t="s">
        <v>238</v>
      </c>
      <c r="B18" s="55" t="s">
        <v>166</v>
      </c>
      <c r="C18" s="56" t="s">
        <v>314</v>
      </c>
      <c r="D18" s="56" t="s">
        <v>358</v>
      </c>
      <c r="E18" s="56" t="s">
        <v>312</v>
      </c>
      <c r="F18" s="55">
        <v>1</v>
      </c>
      <c r="G18" s="55">
        <v>10</v>
      </c>
      <c r="H18" s="60">
        <v>0.28399999999999997</v>
      </c>
      <c r="I18" s="58">
        <f>Tabela2[[#This Row],[Preço Unitário]]*Tabela2[[#This Row],[Quantidade de Compra]]</f>
        <v>2.84</v>
      </c>
      <c r="J18" s="44" t="s">
        <v>267</v>
      </c>
      <c r="K18" s="44" t="s">
        <v>167</v>
      </c>
    </row>
    <row r="19" spans="1:11" ht="57.6" x14ac:dyDescent="0.3">
      <c r="A19" s="55" t="s">
        <v>239</v>
      </c>
      <c r="B19" s="55" t="s">
        <v>168</v>
      </c>
      <c r="C19" s="56" t="s">
        <v>316</v>
      </c>
      <c r="D19" s="56" t="s">
        <v>359</v>
      </c>
      <c r="E19" s="56" t="s">
        <v>315</v>
      </c>
      <c r="F19" s="55">
        <v>5</v>
      </c>
      <c r="G19" s="55">
        <v>10</v>
      </c>
      <c r="H19" s="60">
        <v>1.87</v>
      </c>
      <c r="I19" s="58">
        <f>Tabela2[[#This Row],[Preço Unitário]]*Tabela2[[#This Row],[Quantidade de Compra]]</f>
        <v>18.700000000000003</v>
      </c>
      <c r="J19" s="44" t="s">
        <v>268</v>
      </c>
      <c r="K19" s="44" t="s">
        <v>169</v>
      </c>
    </row>
    <row r="20" spans="1:11" ht="57.6" x14ac:dyDescent="0.3">
      <c r="A20" s="55" t="s">
        <v>240</v>
      </c>
      <c r="B20" s="55" t="s">
        <v>170</v>
      </c>
      <c r="C20" s="56" t="s">
        <v>317</v>
      </c>
      <c r="D20" s="56" t="s">
        <v>360</v>
      </c>
      <c r="E20" s="56" t="s">
        <v>318</v>
      </c>
      <c r="F20" s="55">
        <v>1</v>
      </c>
      <c r="G20" s="55">
        <v>1</v>
      </c>
      <c r="H20" s="60">
        <v>0.45</v>
      </c>
      <c r="I20" s="58">
        <f>Tabela2[[#This Row],[Preço Unitário]]*Tabela2[[#This Row],[Quantidade de Compra]]</f>
        <v>0.45</v>
      </c>
      <c r="J20" s="44" t="s">
        <v>269</v>
      </c>
      <c r="K20" s="44" t="s">
        <v>171</v>
      </c>
    </row>
    <row r="21" spans="1:11" ht="57.6" x14ac:dyDescent="0.3">
      <c r="A21" s="55" t="s">
        <v>241</v>
      </c>
      <c r="B21" s="55" t="s">
        <v>172</v>
      </c>
      <c r="C21" s="56" t="s">
        <v>320</v>
      </c>
      <c r="D21" s="56" t="s">
        <v>361</v>
      </c>
      <c r="E21" s="56" t="s">
        <v>319</v>
      </c>
      <c r="F21" s="55">
        <v>1</v>
      </c>
      <c r="G21" s="55">
        <v>1</v>
      </c>
      <c r="H21" s="60">
        <v>1.3</v>
      </c>
      <c r="I21" s="58">
        <f>Tabela2[[#This Row],[Preço Unitário]]*Tabela2[[#This Row],[Quantidade de Compra]]</f>
        <v>1.3</v>
      </c>
      <c r="J21" s="44" t="s">
        <v>270</v>
      </c>
      <c r="K21" s="44" t="s">
        <v>173</v>
      </c>
    </row>
    <row r="22" spans="1:11" ht="28.8" x14ac:dyDescent="0.3">
      <c r="A22" s="55" t="s">
        <v>242</v>
      </c>
      <c r="B22" s="55" t="s">
        <v>174</v>
      </c>
      <c r="C22" s="56" t="s">
        <v>300</v>
      </c>
      <c r="D22" s="56" t="s">
        <v>362</v>
      </c>
      <c r="E22" s="56" t="s">
        <v>321</v>
      </c>
      <c r="F22" s="55">
        <v>1</v>
      </c>
      <c r="G22" s="55">
        <v>10</v>
      </c>
      <c r="H22" s="60">
        <v>0.33800000000000002</v>
      </c>
      <c r="I22" s="58">
        <f>Tabela2[[#This Row],[Preço Unitário]]*Tabela2[[#This Row],[Quantidade de Compra]]</f>
        <v>3.3800000000000003</v>
      </c>
      <c r="J22" s="44" t="s">
        <v>271</v>
      </c>
      <c r="K22" s="44" t="s">
        <v>175</v>
      </c>
    </row>
    <row r="23" spans="1:11" ht="43.2" x14ac:dyDescent="0.3">
      <c r="A23" s="55" t="s">
        <v>243</v>
      </c>
      <c r="B23" s="55" t="s">
        <v>176</v>
      </c>
      <c r="C23" s="56" t="s">
        <v>323</v>
      </c>
      <c r="D23" s="56" t="s">
        <v>363</v>
      </c>
      <c r="E23" s="56" t="s">
        <v>322</v>
      </c>
      <c r="F23" s="55">
        <v>2</v>
      </c>
      <c r="G23" s="55">
        <v>100</v>
      </c>
      <c r="H23" s="60">
        <v>9.6000000000000002E-2</v>
      </c>
      <c r="I23" s="58">
        <f>Tabela2[[#This Row],[Preço Unitário]]*Tabela2[[#This Row],[Quantidade de Compra]]</f>
        <v>9.6</v>
      </c>
      <c r="J23" s="44" t="s">
        <v>272</v>
      </c>
      <c r="K23" s="44" t="s">
        <v>177</v>
      </c>
    </row>
    <row r="24" spans="1:11" ht="57.6" x14ac:dyDescent="0.3">
      <c r="A24" s="55" t="s">
        <v>244</v>
      </c>
      <c r="B24" s="55" t="s">
        <v>178</v>
      </c>
      <c r="C24" s="56" t="s">
        <v>324</v>
      </c>
      <c r="D24" s="56" t="s">
        <v>364</v>
      </c>
      <c r="E24" s="56" t="s">
        <v>325</v>
      </c>
      <c r="F24" s="55">
        <v>1</v>
      </c>
      <c r="G24" s="55">
        <v>1</v>
      </c>
      <c r="H24" s="60">
        <v>1.27</v>
      </c>
      <c r="I24" s="58">
        <f>Tabela2[[#This Row],[Preço Unitário]]*Tabela2[[#This Row],[Quantidade de Compra]]</f>
        <v>1.27</v>
      </c>
      <c r="J24" s="44" t="s">
        <v>273</v>
      </c>
      <c r="K24" s="44" t="s">
        <v>179</v>
      </c>
    </row>
    <row r="25" spans="1:11" ht="57.6" x14ac:dyDescent="0.3">
      <c r="A25" s="55" t="s">
        <v>245</v>
      </c>
      <c r="B25" s="55" t="s">
        <v>180</v>
      </c>
      <c r="C25" s="56" t="s">
        <v>327</v>
      </c>
      <c r="D25" s="56" t="s">
        <v>365</v>
      </c>
      <c r="E25" s="56" t="s">
        <v>326</v>
      </c>
      <c r="F25" s="55">
        <v>2</v>
      </c>
      <c r="G25" s="55">
        <v>10</v>
      </c>
      <c r="H25" s="60">
        <v>1.18</v>
      </c>
      <c r="I25" s="58">
        <f>Tabela2[[#This Row],[Preço Unitário]]*Tabela2[[#This Row],[Quantidade de Compra]]</f>
        <v>11.799999999999999</v>
      </c>
      <c r="J25" s="44" t="s">
        <v>274</v>
      </c>
      <c r="K25" s="44" t="s">
        <v>181</v>
      </c>
    </row>
    <row r="26" spans="1:11" ht="57.6" x14ac:dyDescent="0.3">
      <c r="A26" s="55" t="s">
        <v>246</v>
      </c>
      <c r="B26" s="55" t="s">
        <v>104</v>
      </c>
      <c r="C26" s="56" t="s">
        <v>328</v>
      </c>
      <c r="D26" s="56" t="s">
        <v>367</v>
      </c>
      <c r="E26" s="56" t="s">
        <v>329</v>
      </c>
      <c r="F26" s="55">
        <v>1</v>
      </c>
      <c r="G26" s="55">
        <v>10</v>
      </c>
      <c r="H26" s="60">
        <v>5.0999999999999997E-2</v>
      </c>
      <c r="I26" s="58">
        <f>Tabela2[[#This Row],[Preço Unitário]]*Tabela2[[#This Row],[Quantidade de Compra]]</f>
        <v>0.51</v>
      </c>
      <c r="J26" s="44" t="s">
        <v>275</v>
      </c>
      <c r="K26" s="44" t="s">
        <v>105</v>
      </c>
    </row>
    <row r="27" spans="1:11" ht="57.6" x14ac:dyDescent="0.3">
      <c r="A27" s="55" t="s">
        <v>247</v>
      </c>
      <c r="B27" s="55" t="s">
        <v>69</v>
      </c>
      <c r="C27" s="56" t="s">
        <v>330</v>
      </c>
      <c r="D27" s="56" t="s">
        <v>368</v>
      </c>
      <c r="E27" s="56" t="s">
        <v>344</v>
      </c>
      <c r="F27" s="55">
        <v>2</v>
      </c>
      <c r="G27" s="55">
        <v>10</v>
      </c>
      <c r="H27" s="60">
        <v>5.0999999999999997E-2</v>
      </c>
      <c r="I27" s="58">
        <f>Tabela2[[#This Row],[Preço Unitário]]*Tabela2[[#This Row],[Quantidade de Compra]]</f>
        <v>0.51</v>
      </c>
      <c r="J27" s="44" t="s">
        <v>275</v>
      </c>
      <c r="K27" s="44" t="s">
        <v>70</v>
      </c>
    </row>
    <row r="28" spans="1:11" ht="57.6" x14ac:dyDescent="0.3">
      <c r="A28" s="55" t="s">
        <v>248</v>
      </c>
      <c r="B28" s="55" t="s">
        <v>71</v>
      </c>
      <c r="C28" s="56" t="s">
        <v>331</v>
      </c>
      <c r="D28" s="56" t="s">
        <v>369</v>
      </c>
      <c r="E28" s="56" t="s">
        <v>342</v>
      </c>
      <c r="F28" s="55">
        <v>11</v>
      </c>
      <c r="G28" s="55">
        <v>10</v>
      </c>
      <c r="H28" s="60">
        <v>0.03</v>
      </c>
      <c r="I28" s="58">
        <f>Tabela2[[#This Row],[Preço Unitário]]*Tabela2[[#This Row],[Quantidade de Compra]]</f>
        <v>0.3</v>
      </c>
      <c r="J28" s="44" t="s">
        <v>275</v>
      </c>
      <c r="K28" s="44" t="s">
        <v>72</v>
      </c>
    </row>
    <row r="29" spans="1:11" ht="57.6" x14ac:dyDescent="0.3">
      <c r="A29" s="55" t="s">
        <v>249</v>
      </c>
      <c r="B29" s="55" t="s">
        <v>182</v>
      </c>
      <c r="C29" s="56" t="s">
        <v>332</v>
      </c>
      <c r="D29" s="56" t="s">
        <v>370</v>
      </c>
      <c r="E29" s="56" t="s">
        <v>343</v>
      </c>
      <c r="F29" s="55">
        <v>3</v>
      </c>
      <c r="G29" s="55">
        <v>10</v>
      </c>
      <c r="H29" s="60">
        <v>5.0999999999999997E-2</v>
      </c>
      <c r="I29" s="58">
        <f>Tabela2[[#This Row],[Preço Unitário]]*Tabela2[[#This Row],[Quantidade de Compra]]</f>
        <v>0.51</v>
      </c>
      <c r="J29" s="44" t="s">
        <v>275</v>
      </c>
      <c r="K29" s="44" t="s">
        <v>183</v>
      </c>
    </row>
    <row r="30" spans="1:11" ht="57.6" x14ac:dyDescent="0.3">
      <c r="A30" s="55" t="s">
        <v>250</v>
      </c>
      <c r="B30" s="55" t="s">
        <v>102</v>
      </c>
      <c r="C30" s="56" t="s">
        <v>333</v>
      </c>
      <c r="D30" s="56" t="s">
        <v>371</v>
      </c>
      <c r="E30" s="56" t="s">
        <v>334</v>
      </c>
      <c r="F30" s="55">
        <v>5</v>
      </c>
      <c r="G30" s="55">
        <v>10</v>
      </c>
      <c r="H30" s="60">
        <v>5.0999999999999997E-2</v>
      </c>
      <c r="I30" s="58">
        <f>Tabela2[[#This Row],[Preço Unitário]]*Tabela2[[#This Row],[Quantidade de Compra]]</f>
        <v>0.51</v>
      </c>
      <c r="J30" s="44" t="s">
        <v>275</v>
      </c>
      <c r="K30" s="44" t="s">
        <v>103</v>
      </c>
    </row>
    <row r="31" spans="1:11" ht="43.2" x14ac:dyDescent="0.3">
      <c r="A31" s="55" t="s">
        <v>251</v>
      </c>
      <c r="B31" s="55" t="s">
        <v>184</v>
      </c>
      <c r="C31" s="56" t="s">
        <v>335</v>
      </c>
      <c r="D31" s="56" t="s">
        <v>374</v>
      </c>
      <c r="E31" s="56" t="s">
        <v>336</v>
      </c>
      <c r="F31" s="55">
        <v>5</v>
      </c>
      <c r="G31" s="55">
        <v>1</v>
      </c>
      <c r="H31" s="60">
        <v>1.5</v>
      </c>
      <c r="I31" s="58">
        <f>Tabela2[[#This Row],[Preço Unitário]]*Tabela2[[#This Row],[Quantidade de Compra]]</f>
        <v>1.5</v>
      </c>
      <c r="J31" s="44" t="s">
        <v>276</v>
      </c>
      <c r="K31" s="44" t="s">
        <v>185</v>
      </c>
    </row>
    <row r="32" spans="1:11" ht="57.6" x14ac:dyDescent="0.3">
      <c r="A32" s="55" t="s">
        <v>252</v>
      </c>
      <c r="B32" s="55" t="s">
        <v>186</v>
      </c>
      <c r="C32" s="56" t="s">
        <v>337</v>
      </c>
      <c r="D32" s="56" t="s">
        <v>372</v>
      </c>
      <c r="E32" s="56" t="s">
        <v>338</v>
      </c>
      <c r="F32" s="55">
        <v>1</v>
      </c>
      <c r="G32" s="55">
        <v>1</v>
      </c>
      <c r="H32" s="60">
        <v>3.48</v>
      </c>
      <c r="I32" s="58">
        <f>Tabela2[[#This Row],[Preço Unitário]]*Tabela2[[#This Row],[Quantidade de Compra]]</f>
        <v>3.48</v>
      </c>
      <c r="J32" s="44" t="s">
        <v>277</v>
      </c>
      <c r="K32" s="44" t="s">
        <v>187</v>
      </c>
    </row>
    <row r="33" spans="1:11" ht="57.6" x14ac:dyDescent="0.3">
      <c r="A33" s="55" t="s">
        <v>253</v>
      </c>
      <c r="B33" s="55" t="s">
        <v>188</v>
      </c>
      <c r="C33" s="56" t="s">
        <v>340</v>
      </c>
      <c r="D33" s="56" t="s">
        <v>373</v>
      </c>
      <c r="E33" s="56" t="s">
        <v>339</v>
      </c>
      <c r="F33" s="55">
        <v>1</v>
      </c>
      <c r="G33" s="55">
        <v>1</v>
      </c>
      <c r="H33" s="60">
        <v>1.45</v>
      </c>
      <c r="I33" s="58">
        <f>Tabela2[[#This Row],[Preço Unitário]]*Tabela2[[#This Row],[Quantidade de Compra]]</f>
        <v>1.45</v>
      </c>
      <c r="J33" s="44" t="s">
        <v>278</v>
      </c>
      <c r="K33" s="44" t="s">
        <v>189</v>
      </c>
    </row>
  </sheetData>
  <mergeCells count="1">
    <mergeCell ref="A1:K1"/>
  </mergeCells>
  <phoneticPr fontId="8" type="noConversion"/>
  <pageMargins left="0.511811024" right="0.511811024" top="0.78740157499999996" bottom="0.78740157499999996" header="0.31496062000000002" footer="0.31496062000000002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64142-7294-4D77-93A3-3BBAB461F93D}">
  <dimension ref="A1:E14"/>
  <sheetViews>
    <sheetView topLeftCell="A13" workbookViewId="0">
      <selection sqref="A1:E14"/>
    </sheetView>
  </sheetViews>
  <sheetFormatPr defaultRowHeight="14.4" x14ac:dyDescent="0.3"/>
  <sheetData>
    <row r="1" spans="1:5" x14ac:dyDescent="0.3">
      <c r="A1" s="45" t="s">
        <v>190</v>
      </c>
      <c r="B1" s="46"/>
      <c r="C1" s="46"/>
      <c r="D1" s="46"/>
      <c r="E1" s="47"/>
    </row>
    <row r="2" spans="1:5" x14ac:dyDescent="0.3">
      <c r="A2" s="16" t="s">
        <v>1</v>
      </c>
      <c r="B2" s="16" t="s">
        <v>2</v>
      </c>
      <c r="C2" s="16" t="s">
        <v>3</v>
      </c>
      <c r="D2" s="16" t="s">
        <v>4</v>
      </c>
      <c r="E2" s="17" t="s">
        <v>5</v>
      </c>
    </row>
    <row r="3" spans="1:5" ht="144" x14ac:dyDescent="0.3">
      <c r="A3" s="18" t="s">
        <v>191</v>
      </c>
      <c r="B3" s="19">
        <v>20.190000000000001</v>
      </c>
      <c r="C3" s="20">
        <v>6</v>
      </c>
      <c r="D3" s="21">
        <f t="shared" ref="D3:D14" si="0">B3*C3</f>
        <v>121.14000000000001</v>
      </c>
      <c r="E3" s="23" t="s">
        <v>192</v>
      </c>
    </row>
    <row r="4" spans="1:5" ht="259.2" x14ac:dyDescent="0.3">
      <c r="A4" s="18" t="s">
        <v>193</v>
      </c>
      <c r="B4" s="19">
        <v>18.73</v>
      </c>
      <c r="C4" s="20">
        <v>2</v>
      </c>
      <c r="D4" s="21">
        <f t="shared" si="0"/>
        <v>37.46</v>
      </c>
      <c r="E4" s="23" t="s">
        <v>194</v>
      </c>
    </row>
    <row r="5" spans="1:5" ht="172.8" x14ac:dyDescent="0.3">
      <c r="A5" s="18" t="s">
        <v>195</v>
      </c>
      <c r="B5" s="19">
        <v>30.24</v>
      </c>
      <c r="C5" s="20">
        <v>4</v>
      </c>
      <c r="D5" s="21">
        <f t="shared" si="0"/>
        <v>120.96</v>
      </c>
      <c r="E5" s="23" t="s">
        <v>196</v>
      </c>
    </row>
    <row r="6" spans="1:5" ht="244.8" x14ac:dyDescent="0.3">
      <c r="A6" s="18" t="s">
        <v>197</v>
      </c>
      <c r="B6" s="19">
        <v>1.54</v>
      </c>
      <c r="C6" s="20">
        <v>10</v>
      </c>
      <c r="D6" s="21">
        <f t="shared" si="0"/>
        <v>15.4</v>
      </c>
      <c r="E6" s="23" t="s">
        <v>198</v>
      </c>
    </row>
    <row r="7" spans="1:5" ht="244.8" x14ac:dyDescent="0.3">
      <c r="A7" s="18" t="s">
        <v>199</v>
      </c>
      <c r="B7" s="19">
        <v>1.2</v>
      </c>
      <c r="C7" s="20">
        <v>10</v>
      </c>
      <c r="D7" s="21">
        <f t="shared" si="0"/>
        <v>12</v>
      </c>
      <c r="E7" s="23" t="s">
        <v>200</v>
      </c>
    </row>
    <row r="8" spans="1:5" ht="288" x14ac:dyDescent="0.3">
      <c r="A8" s="3" t="s">
        <v>201</v>
      </c>
      <c r="B8" s="7">
        <v>19.899999999999999</v>
      </c>
      <c r="C8" s="2">
        <v>0</v>
      </c>
      <c r="D8" s="8">
        <f t="shared" si="0"/>
        <v>0</v>
      </c>
      <c r="E8" s="10" t="s">
        <v>202</v>
      </c>
    </row>
    <row r="9" spans="1:5" ht="129.6" x14ac:dyDescent="0.3">
      <c r="A9" s="3" t="s">
        <v>203</v>
      </c>
      <c r="B9" s="7">
        <v>6.6000000000000003E-2</v>
      </c>
      <c r="C9" s="2">
        <v>0</v>
      </c>
      <c r="D9" s="8">
        <f t="shared" si="0"/>
        <v>0</v>
      </c>
      <c r="E9" s="10" t="s">
        <v>204</v>
      </c>
    </row>
    <row r="10" spans="1:5" ht="216" x14ac:dyDescent="0.3">
      <c r="A10" s="3" t="s">
        <v>205</v>
      </c>
      <c r="B10" s="7">
        <v>0.20399999999999999</v>
      </c>
      <c r="C10" s="2">
        <v>0</v>
      </c>
      <c r="D10" s="8">
        <f t="shared" si="0"/>
        <v>0</v>
      </c>
      <c r="E10" s="10" t="s">
        <v>206</v>
      </c>
    </row>
    <row r="11" spans="1:5" ht="201.6" x14ac:dyDescent="0.3">
      <c r="A11" s="3" t="s">
        <v>207</v>
      </c>
      <c r="B11" s="7">
        <v>0.10100000000000001</v>
      </c>
      <c r="C11" s="2">
        <v>0</v>
      </c>
      <c r="D11" s="8">
        <f t="shared" si="0"/>
        <v>0</v>
      </c>
      <c r="E11" s="10" t="s">
        <v>208</v>
      </c>
    </row>
    <row r="12" spans="1:5" ht="374.4" x14ac:dyDescent="0.3">
      <c r="A12" s="3" t="s">
        <v>209</v>
      </c>
      <c r="B12" s="7">
        <v>4.34</v>
      </c>
      <c r="C12" s="2">
        <v>0</v>
      </c>
      <c r="D12" s="8">
        <f t="shared" si="0"/>
        <v>0</v>
      </c>
      <c r="E12" s="10" t="s">
        <v>210</v>
      </c>
    </row>
    <row r="13" spans="1:5" ht="374.4" x14ac:dyDescent="0.3">
      <c r="A13" s="3" t="s">
        <v>211</v>
      </c>
      <c r="B13" s="7">
        <v>2.16</v>
      </c>
      <c r="C13" s="43">
        <v>0</v>
      </c>
      <c r="D13" s="8">
        <f t="shared" si="0"/>
        <v>0</v>
      </c>
      <c r="E13" s="10" t="s">
        <v>212</v>
      </c>
    </row>
    <row r="14" spans="1:5" ht="345.6" x14ac:dyDescent="0.3">
      <c r="A14" s="3" t="s">
        <v>213</v>
      </c>
      <c r="B14" s="7">
        <v>1.8</v>
      </c>
      <c r="C14" s="2">
        <v>0</v>
      </c>
      <c r="D14" s="8">
        <f t="shared" si="0"/>
        <v>0</v>
      </c>
      <c r="E14" s="10" t="s">
        <v>214</v>
      </c>
    </row>
  </sheetData>
  <mergeCells count="1">
    <mergeCell ref="A1:E1"/>
  </mergeCells>
  <hyperlinks>
    <hyperlink ref="E3" r:id="rId1" xr:uid="{650131D6-B1BB-421D-AC9F-601BF6488898}"/>
    <hyperlink ref="E5" r:id="rId2" location="Specifications" xr:uid="{00293ACE-5AD6-471C-83F1-94E3B059C293}"/>
    <hyperlink ref="E6" r:id="rId3" xr:uid="{D7E05E98-8A63-46F2-BAD2-36CC3E55C57A}"/>
    <hyperlink ref="E8" r:id="rId4" xr:uid="{6D602EFB-9E04-4A1B-9903-642F50AF5770}"/>
    <hyperlink ref="E9" r:id="rId5" xr:uid="{8F314A55-789D-4857-8D7C-5854D60659BE}"/>
    <hyperlink ref="E10" r:id="rId6" xr:uid="{CEE27B59-5CC3-45E8-B50B-1CDEC5231895}"/>
    <hyperlink ref="E11" r:id="rId7" xr:uid="{1F7412E3-BC9D-4F7F-B0D5-EDCB43F16C70}"/>
    <hyperlink ref="E12" r:id="rId8" xr:uid="{846D7CB7-EB01-4528-8A91-5E9713C89063}"/>
    <hyperlink ref="E13" r:id="rId9" xr:uid="{EA2F8A05-D64C-4487-ABAB-43565C0EF92D}"/>
    <hyperlink ref="E14" r:id="rId10" xr:uid="{E48D2AE8-3378-4846-9EDC-56AF317540FF}"/>
    <hyperlink ref="E7" r:id="rId11" xr:uid="{99D5237F-5EBB-4F64-B341-E54E12849C18}"/>
    <hyperlink ref="E4" r:id="rId12" xr:uid="{37113F7F-C912-4CA2-B7A0-157964F97830}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AF68D-3079-4F36-96EE-0ED3A348B42D}">
  <dimension ref="A1:E31"/>
  <sheetViews>
    <sheetView workbookViewId="0">
      <selection sqref="A1:E31"/>
    </sheetView>
  </sheetViews>
  <sheetFormatPr defaultRowHeight="14.4" x14ac:dyDescent="0.3"/>
  <sheetData>
    <row r="1" spans="1:5" x14ac:dyDescent="0.3">
      <c r="A1" s="48" t="s">
        <v>83</v>
      </c>
      <c r="B1" s="49"/>
      <c r="C1" s="49"/>
      <c r="D1" s="49"/>
      <c r="E1" s="50"/>
    </row>
    <row r="2" spans="1:5" x14ac:dyDescent="0.3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</row>
    <row r="3" spans="1:5" ht="201.6" x14ac:dyDescent="0.3">
      <c r="A3" s="3" t="s">
        <v>84</v>
      </c>
      <c r="B3" s="7">
        <v>0.34599999999999997</v>
      </c>
      <c r="C3" s="4">
        <v>0</v>
      </c>
      <c r="D3" s="8">
        <f t="shared" ref="D3:D31" si="0">B3*C3</f>
        <v>0</v>
      </c>
      <c r="E3" s="5" t="s">
        <v>85</v>
      </c>
    </row>
    <row r="4" spans="1:5" ht="216" x14ac:dyDescent="0.3">
      <c r="A4" s="3" t="s">
        <v>86</v>
      </c>
      <c r="B4" s="7">
        <v>0.47699999999999998</v>
      </c>
      <c r="C4" s="4">
        <v>0</v>
      </c>
      <c r="D4" s="8">
        <f t="shared" si="0"/>
        <v>0</v>
      </c>
      <c r="E4" s="9" t="s">
        <v>87</v>
      </c>
    </row>
    <row r="5" spans="1:5" ht="259.2" x14ac:dyDescent="0.3">
      <c r="A5" s="18" t="s">
        <v>88</v>
      </c>
      <c r="B5" s="19">
        <v>3.46</v>
      </c>
      <c r="C5" s="24">
        <v>10</v>
      </c>
      <c r="D5" s="21">
        <f t="shared" si="0"/>
        <v>34.6</v>
      </c>
      <c r="E5" s="23" t="s">
        <v>89</v>
      </c>
    </row>
    <row r="6" spans="1:5" ht="201.6" x14ac:dyDescent="0.3">
      <c r="A6" s="3" t="s">
        <v>90</v>
      </c>
      <c r="B6" s="6">
        <v>0.18</v>
      </c>
      <c r="C6" s="1">
        <v>0</v>
      </c>
      <c r="D6" s="8">
        <f t="shared" si="0"/>
        <v>0</v>
      </c>
      <c r="E6" s="11" t="s">
        <v>91</v>
      </c>
    </row>
    <row r="7" spans="1:5" ht="216" x14ac:dyDescent="0.3">
      <c r="A7" s="3" t="s">
        <v>92</v>
      </c>
      <c r="B7" s="7">
        <v>0.81100000000000005</v>
      </c>
      <c r="C7" s="2">
        <v>0</v>
      </c>
      <c r="D7" s="8">
        <f t="shared" si="0"/>
        <v>0</v>
      </c>
      <c r="E7" s="10" t="s">
        <v>93</v>
      </c>
    </row>
    <row r="8" spans="1:5" ht="201.6" x14ac:dyDescent="0.3">
      <c r="A8" s="3" t="s">
        <v>94</v>
      </c>
      <c r="B8" s="6">
        <v>5.29</v>
      </c>
      <c r="C8" s="2">
        <v>0</v>
      </c>
      <c r="D8" s="8">
        <f t="shared" si="0"/>
        <v>0</v>
      </c>
      <c r="E8" s="10" t="s">
        <v>95</v>
      </c>
    </row>
    <row r="9" spans="1:5" ht="244.8" x14ac:dyDescent="0.3">
      <c r="A9" s="18" t="s">
        <v>96</v>
      </c>
      <c r="B9" s="19">
        <v>4.42</v>
      </c>
      <c r="C9" s="20">
        <v>10</v>
      </c>
      <c r="D9" s="21">
        <f t="shared" si="0"/>
        <v>44.2</v>
      </c>
      <c r="E9" s="22" t="s">
        <v>97</v>
      </c>
    </row>
    <row r="10" spans="1:5" ht="273.60000000000002" x14ac:dyDescent="0.3">
      <c r="A10" s="25" t="s">
        <v>98</v>
      </c>
      <c r="B10" s="26">
        <v>0.25800000000000001</v>
      </c>
      <c r="C10" s="27">
        <v>0</v>
      </c>
      <c r="D10" s="28">
        <f t="shared" si="0"/>
        <v>0</v>
      </c>
      <c r="E10" s="29" t="s">
        <v>99</v>
      </c>
    </row>
    <row r="11" spans="1:5" ht="259.2" x14ac:dyDescent="0.3">
      <c r="A11" s="25" t="s">
        <v>100</v>
      </c>
      <c r="B11" s="26">
        <v>7.1999999999999995E-2</v>
      </c>
      <c r="C11" s="30">
        <v>0</v>
      </c>
      <c r="D11" s="28">
        <f t="shared" si="0"/>
        <v>0</v>
      </c>
      <c r="E11" s="31" t="s">
        <v>101</v>
      </c>
    </row>
    <row r="12" spans="1:5" ht="259.2" x14ac:dyDescent="0.3">
      <c r="A12" s="3" t="s">
        <v>67</v>
      </c>
      <c r="B12" s="7">
        <v>2.9000000000000001E-2</v>
      </c>
      <c r="C12" s="4">
        <v>0</v>
      </c>
      <c r="D12" s="8">
        <f t="shared" si="0"/>
        <v>0</v>
      </c>
      <c r="E12" s="5" t="s">
        <v>68</v>
      </c>
    </row>
    <row r="13" spans="1:5" ht="244.8" x14ac:dyDescent="0.3">
      <c r="A13" s="3" t="s">
        <v>102</v>
      </c>
      <c r="B13" s="7">
        <v>2.9000000000000001E-2</v>
      </c>
      <c r="C13" s="4">
        <v>0</v>
      </c>
      <c r="D13" s="8">
        <f t="shared" si="0"/>
        <v>0</v>
      </c>
      <c r="E13" s="10" t="s">
        <v>103</v>
      </c>
    </row>
    <row r="14" spans="1:5" ht="244.8" x14ac:dyDescent="0.3">
      <c r="A14" s="32" t="s">
        <v>104</v>
      </c>
      <c r="B14" s="33">
        <v>2.9000000000000001E-2</v>
      </c>
      <c r="C14" s="34">
        <v>0</v>
      </c>
      <c r="D14" s="35">
        <f t="shared" si="0"/>
        <v>0</v>
      </c>
      <c r="E14" s="36" t="s">
        <v>105</v>
      </c>
    </row>
    <row r="15" spans="1:5" ht="244.8" x14ac:dyDescent="0.3">
      <c r="A15" s="3" t="s">
        <v>106</v>
      </c>
      <c r="B15" s="7">
        <v>2.9000000000000001E-2</v>
      </c>
      <c r="C15" s="2">
        <v>0</v>
      </c>
      <c r="D15" s="8">
        <f t="shared" si="0"/>
        <v>0</v>
      </c>
      <c r="E15" s="10" t="s">
        <v>107</v>
      </c>
    </row>
    <row r="16" spans="1:5" ht="187.2" x14ac:dyDescent="0.3">
      <c r="A16" s="3" t="s">
        <v>108</v>
      </c>
      <c r="B16" s="7">
        <v>2.9000000000000001E-2</v>
      </c>
      <c r="C16" s="2">
        <v>0</v>
      </c>
      <c r="D16" s="8">
        <f t="shared" si="0"/>
        <v>0</v>
      </c>
      <c r="E16" s="10" t="s">
        <v>109</v>
      </c>
    </row>
    <row r="17" spans="1:5" ht="216" x14ac:dyDescent="0.3">
      <c r="A17" s="3" t="s">
        <v>110</v>
      </c>
      <c r="B17" s="7">
        <v>0.72</v>
      </c>
      <c r="C17" s="1">
        <v>0</v>
      </c>
      <c r="D17" s="8">
        <f t="shared" si="0"/>
        <v>0</v>
      </c>
      <c r="E17" s="11" t="s">
        <v>111</v>
      </c>
    </row>
    <row r="18" spans="1:5" ht="244.8" x14ac:dyDescent="0.3">
      <c r="A18" s="3" t="s">
        <v>112</v>
      </c>
      <c r="B18" s="7">
        <v>2.9000000000000001E-2</v>
      </c>
      <c r="C18" s="2">
        <v>0</v>
      </c>
      <c r="D18" s="8">
        <f t="shared" si="0"/>
        <v>0</v>
      </c>
      <c r="E18" s="10" t="s">
        <v>113</v>
      </c>
    </row>
    <row r="19" spans="1:5" ht="216" x14ac:dyDescent="0.3">
      <c r="A19" s="3" t="s">
        <v>114</v>
      </c>
      <c r="B19" s="7">
        <v>1.7000000000000001E-2</v>
      </c>
      <c r="C19" s="4">
        <v>0</v>
      </c>
      <c r="D19" s="8">
        <f t="shared" si="0"/>
        <v>0</v>
      </c>
      <c r="E19" s="5" t="s">
        <v>115</v>
      </c>
    </row>
    <row r="20" spans="1:5" ht="216" x14ac:dyDescent="0.3">
      <c r="A20" s="3" t="s">
        <v>116</v>
      </c>
      <c r="B20" s="7">
        <v>1.7999999999999999E-2</v>
      </c>
      <c r="C20" s="4">
        <v>0</v>
      </c>
      <c r="D20" s="8">
        <f t="shared" si="0"/>
        <v>0</v>
      </c>
      <c r="E20" s="9" t="s">
        <v>117</v>
      </c>
    </row>
    <row r="21" spans="1:5" ht="244.8" x14ac:dyDescent="0.3">
      <c r="A21" s="3" t="s">
        <v>118</v>
      </c>
      <c r="B21" s="7">
        <v>2.9000000000000001E-2</v>
      </c>
      <c r="C21" s="4">
        <v>0</v>
      </c>
      <c r="D21" s="8">
        <f t="shared" si="0"/>
        <v>0</v>
      </c>
      <c r="E21" s="10" t="s">
        <v>119</v>
      </c>
    </row>
    <row r="22" spans="1:5" ht="216" x14ac:dyDescent="0.3">
      <c r="A22" s="18" t="s">
        <v>120</v>
      </c>
      <c r="B22" s="19">
        <v>0.54300000000000004</v>
      </c>
      <c r="C22" s="20">
        <v>10</v>
      </c>
      <c r="D22" s="21">
        <f t="shared" si="0"/>
        <v>5.4300000000000006</v>
      </c>
      <c r="E22" s="22" t="s">
        <v>121</v>
      </c>
    </row>
    <row r="23" spans="1:5" ht="115.2" x14ac:dyDescent="0.3">
      <c r="A23" s="18" t="s">
        <v>122</v>
      </c>
      <c r="B23" s="19">
        <v>0.24199999999999999</v>
      </c>
      <c r="C23" s="20">
        <v>10</v>
      </c>
      <c r="D23" s="21">
        <f t="shared" si="0"/>
        <v>2.42</v>
      </c>
      <c r="E23" s="23" t="s">
        <v>123</v>
      </c>
    </row>
    <row r="24" spans="1:5" ht="259.2" x14ac:dyDescent="0.3">
      <c r="A24" s="3" t="s">
        <v>124</v>
      </c>
      <c r="B24" s="7">
        <v>6.5000000000000002E-2</v>
      </c>
      <c r="C24" s="2">
        <v>0</v>
      </c>
      <c r="D24" s="8">
        <f t="shared" si="0"/>
        <v>0</v>
      </c>
      <c r="E24" s="10" t="s">
        <v>125</v>
      </c>
    </row>
    <row r="25" spans="1:5" ht="259.2" x14ac:dyDescent="0.3">
      <c r="A25" s="18" t="s">
        <v>126</v>
      </c>
      <c r="B25" s="19">
        <v>0.83199999999999996</v>
      </c>
      <c r="C25" s="20">
        <v>0</v>
      </c>
      <c r="D25" s="21">
        <f t="shared" si="0"/>
        <v>0</v>
      </c>
      <c r="E25" s="23" t="s">
        <v>78</v>
      </c>
    </row>
    <row r="26" spans="1:5" ht="201.6" x14ac:dyDescent="0.3">
      <c r="A26" s="18" t="s">
        <v>127</v>
      </c>
      <c r="B26" s="19">
        <v>0.52</v>
      </c>
      <c r="C26" s="20">
        <v>10</v>
      </c>
      <c r="D26" s="21">
        <f t="shared" si="0"/>
        <v>5.2</v>
      </c>
      <c r="E26" s="23" t="s">
        <v>128</v>
      </c>
    </row>
    <row r="27" spans="1:5" ht="273.60000000000002" x14ac:dyDescent="0.3">
      <c r="A27" s="18" t="s">
        <v>129</v>
      </c>
      <c r="B27" s="19">
        <v>2.08</v>
      </c>
      <c r="C27" s="20">
        <v>10</v>
      </c>
      <c r="D27" s="21">
        <f t="shared" si="0"/>
        <v>20.8</v>
      </c>
      <c r="E27" s="23" t="s">
        <v>130</v>
      </c>
    </row>
    <row r="28" spans="1:5" ht="288" x14ac:dyDescent="0.3">
      <c r="A28" s="25" t="s">
        <v>131</v>
      </c>
      <c r="B28" s="26">
        <v>0.59</v>
      </c>
      <c r="C28" s="27">
        <v>0</v>
      </c>
      <c r="D28" s="28">
        <f t="shared" si="0"/>
        <v>0</v>
      </c>
      <c r="E28" s="29" t="s">
        <v>132</v>
      </c>
    </row>
    <row r="29" spans="1:5" ht="244.8" x14ac:dyDescent="0.3">
      <c r="A29" s="3" t="s">
        <v>133</v>
      </c>
      <c r="B29" s="7">
        <v>6.59</v>
      </c>
      <c r="C29" s="2">
        <v>5</v>
      </c>
      <c r="D29" s="8">
        <f t="shared" si="0"/>
        <v>32.950000000000003</v>
      </c>
      <c r="E29" s="10" t="s">
        <v>134</v>
      </c>
    </row>
    <row r="30" spans="1:5" ht="216" x14ac:dyDescent="0.3">
      <c r="A30" s="3" t="s">
        <v>135</v>
      </c>
      <c r="B30" s="7">
        <v>8.65</v>
      </c>
      <c r="C30" s="2">
        <v>0</v>
      </c>
      <c r="D30" s="8">
        <f t="shared" si="0"/>
        <v>0</v>
      </c>
      <c r="E30" s="10" t="s">
        <v>136</v>
      </c>
    </row>
    <row r="31" spans="1:5" ht="259.2" x14ac:dyDescent="0.3">
      <c r="A31" s="3" t="s">
        <v>137</v>
      </c>
      <c r="B31" s="7">
        <v>2.39</v>
      </c>
      <c r="C31" s="2">
        <v>0</v>
      </c>
      <c r="D31" s="8">
        <f t="shared" si="0"/>
        <v>0</v>
      </c>
      <c r="E31" s="10" t="s">
        <v>138</v>
      </c>
    </row>
  </sheetData>
  <mergeCells count="1">
    <mergeCell ref="A1:E1"/>
  </mergeCells>
  <hyperlinks>
    <hyperlink ref="E23" r:id="rId1" xr:uid="{12DEEE4D-8B67-43D5-9B9E-DA0CAEE9B478}"/>
    <hyperlink ref="E25" r:id="rId2" xr:uid="{0EB76CA8-1685-4191-87DA-F8A2C07FC0ED}"/>
    <hyperlink ref="E30" r:id="rId3" xr:uid="{A5E8AA5C-D7A6-4CF2-A286-8EBFE5078FE9}"/>
    <hyperlink ref="E7" r:id="rId4" xr:uid="{2B9BA7F2-7321-49B5-97DA-FCA126E4EA94}"/>
    <hyperlink ref="E31" r:id="rId5" xr:uid="{C79480AA-5986-474C-B0D0-CD52A9CA5CF5}"/>
    <hyperlink ref="E29" r:id="rId6" xr:uid="{4C11234A-292D-498A-9680-1E492B33FC5F}"/>
    <hyperlink ref="E28" r:id="rId7" xr:uid="{E3838EE0-BC5E-45A4-A221-43421D5DD89B}"/>
    <hyperlink ref="E27" r:id="rId8" xr:uid="{166CF0FF-1173-443F-BFEB-D04BC8AA669E}"/>
    <hyperlink ref="E26" r:id="rId9" xr:uid="{CC62A0A5-ECE4-4BE6-B0AC-B5974815EA40}"/>
    <hyperlink ref="E24" r:id="rId10" xr:uid="{7F32FC66-8CA5-4D8D-8F33-EF58FE11449A}"/>
    <hyperlink ref="E20" r:id="rId11" xr:uid="{2685214F-5547-44C7-BB5A-24E7C6BE8F5B}"/>
    <hyperlink ref="E19" r:id="rId12" xr:uid="{FEE6468C-6FC6-4D22-8215-34A30B6FF9E0}"/>
    <hyperlink ref="E22" r:id="rId13" xr:uid="{7E5F9F2C-0135-470B-A29B-BE044AA2DA64}"/>
    <hyperlink ref="E21" r:id="rId14" xr:uid="{DBA1B403-F6BD-45C1-B17D-E730DE0B2291}"/>
    <hyperlink ref="E18" r:id="rId15" xr:uid="{6F1D1321-5294-4224-916E-D34F239973F4}"/>
    <hyperlink ref="E17" r:id="rId16" xr:uid="{65477FFE-4780-4132-BE84-4FA636C0054D}"/>
    <hyperlink ref="E16" r:id="rId17" xr:uid="{6FE36E7D-88B1-4815-BDC7-FB054E7D03E5}"/>
    <hyperlink ref="E15" r:id="rId18" xr:uid="{A5A950AF-27DA-495B-9A37-5BEB758E52E6}"/>
    <hyperlink ref="E14" r:id="rId19" xr:uid="{CE2F0537-6CB5-4D7F-BFE0-C2DF2538F87E}"/>
    <hyperlink ref="E13" r:id="rId20" xr:uid="{3D972D0A-CE01-4D1E-9D85-AF6CC91DF634}"/>
    <hyperlink ref="E12" r:id="rId21" xr:uid="{8E523444-709D-4845-B71F-462B3FB157FD}"/>
    <hyperlink ref="E11" r:id="rId22" xr:uid="{B3C36094-239D-4B45-B013-D6324A7D7C3E}"/>
    <hyperlink ref="E10" r:id="rId23" xr:uid="{415C5E14-BFB8-452E-921F-61E2AD3417FE}"/>
    <hyperlink ref="E9" r:id="rId24" xr:uid="{18C25033-CD0F-449A-ADBA-6CA8EE9D3D95}"/>
    <hyperlink ref="E8" r:id="rId25" xr:uid="{92E773BF-918A-4FA4-B194-6BF6278852F8}"/>
    <hyperlink ref="E6" r:id="rId26" xr:uid="{3F46C7EE-D99E-4A9A-9C3D-89E7A74F82E4}"/>
    <hyperlink ref="E5" r:id="rId27" xr:uid="{A1584146-5430-44B8-A3E2-C9E7D0002350}"/>
    <hyperlink ref="E4" r:id="rId28" xr:uid="{A23CCF55-B4A3-40CB-B8BE-5F8E63B95418}"/>
    <hyperlink ref="E3" r:id="rId29" xr:uid="{71617ADF-75F2-4E36-B534-0314072D54BB}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7DAF8-0483-404B-803C-7FB9F3DF0867}">
  <dimension ref="A1:E10"/>
  <sheetViews>
    <sheetView workbookViewId="0">
      <selection activeCell="B4" sqref="B4"/>
    </sheetView>
  </sheetViews>
  <sheetFormatPr defaultRowHeight="14.4" x14ac:dyDescent="0.3"/>
  <sheetData>
    <row r="1" spans="1:5" x14ac:dyDescent="0.3">
      <c r="A1" s="51" t="s">
        <v>66</v>
      </c>
      <c r="B1" s="52"/>
      <c r="C1" s="52"/>
      <c r="D1" s="52"/>
      <c r="E1" s="53"/>
    </row>
    <row r="2" spans="1:5" x14ac:dyDescent="0.3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</row>
    <row r="3" spans="1:5" ht="259.2" x14ac:dyDescent="0.3">
      <c r="A3" s="3" t="s">
        <v>67</v>
      </c>
      <c r="B3" s="7">
        <v>2.9000000000000001E-2</v>
      </c>
      <c r="C3" s="4">
        <v>0</v>
      </c>
      <c r="D3" s="8">
        <f t="shared" ref="D3:D10" si="0">B3*C3</f>
        <v>0</v>
      </c>
      <c r="E3" s="5" t="s">
        <v>68</v>
      </c>
    </row>
    <row r="4" spans="1:5" ht="244.8" x14ac:dyDescent="0.3">
      <c r="A4" s="3" t="s">
        <v>69</v>
      </c>
      <c r="B4" s="7">
        <v>2.9000000000000001E-2</v>
      </c>
      <c r="C4" s="4">
        <v>0</v>
      </c>
      <c r="D4" s="8">
        <f t="shared" si="0"/>
        <v>0</v>
      </c>
      <c r="E4" s="9" t="s">
        <v>70</v>
      </c>
    </row>
    <row r="5" spans="1:5" ht="259.2" x14ac:dyDescent="0.3">
      <c r="A5" s="3" t="s">
        <v>71</v>
      </c>
      <c r="B5" s="7">
        <v>2.9000000000000001E-2</v>
      </c>
      <c r="C5" s="4">
        <v>0</v>
      </c>
      <c r="D5" s="8">
        <f t="shared" si="0"/>
        <v>0</v>
      </c>
      <c r="E5" s="10" t="s">
        <v>72</v>
      </c>
    </row>
    <row r="6" spans="1:5" ht="216" x14ac:dyDescent="0.3">
      <c r="A6" s="18" t="s">
        <v>73</v>
      </c>
      <c r="B6" s="41">
        <v>1</v>
      </c>
      <c r="C6" s="20">
        <v>10</v>
      </c>
      <c r="D6" s="21">
        <f t="shared" si="0"/>
        <v>10</v>
      </c>
      <c r="E6" s="22" t="s">
        <v>74</v>
      </c>
    </row>
    <row r="7" spans="1:5" ht="230.4" x14ac:dyDescent="0.3">
      <c r="A7" s="3" t="s">
        <v>75</v>
      </c>
      <c r="B7" s="7">
        <v>3.2000000000000001E-2</v>
      </c>
      <c r="C7" s="2">
        <v>0</v>
      </c>
      <c r="D7" s="8">
        <f t="shared" si="0"/>
        <v>0</v>
      </c>
      <c r="E7" s="10" t="s">
        <v>76</v>
      </c>
    </row>
    <row r="8" spans="1:5" ht="259.2" x14ac:dyDescent="0.3">
      <c r="A8" s="3" t="s">
        <v>77</v>
      </c>
      <c r="B8" s="6">
        <v>1.65</v>
      </c>
      <c r="C8" s="2">
        <v>0</v>
      </c>
      <c r="D8" s="8">
        <f t="shared" si="0"/>
        <v>0</v>
      </c>
      <c r="E8" s="10" t="s">
        <v>78</v>
      </c>
    </row>
    <row r="9" spans="1:5" ht="216" x14ac:dyDescent="0.3">
      <c r="A9" s="3" t="s">
        <v>79</v>
      </c>
      <c r="B9" s="7">
        <v>0.83199999999999996</v>
      </c>
      <c r="C9" s="1">
        <v>0</v>
      </c>
      <c r="D9" s="8">
        <f t="shared" si="0"/>
        <v>0</v>
      </c>
      <c r="E9" s="11" t="s">
        <v>80</v>
      </c>
    </row>
    <row r="10" spans="1:5" ht="216" x14ac:dyDescent="0.3">
      <c r="A10" s="18" t="s">
        <v>81</v>
      </c>
      <c r="B10" s="19">
        <v>0.34799999999999998</v>
      </c>
      <c r="C10" s="20">
        <v>0</v>
      </c>
      <c r="D10" s="21">
        <f t="shared" si="0"/>
        <v>0</v>
      </c>
      <c r="E10" s="23" t="s">
        <v>82</v>
      </c>
    </row>
  </sheetData>
  <mergeCells count="1">
    <mergeCell ref="A1:E1"/>
  </mergeCells>
  <hyperlinks>
    <hyperlink ref="E4" r:id="rId1" xr:uid="{1A11CDDC-EF4C-492F-8DBD-C9DE3FBC2A44}"/>
    <hyperlink ref="E3" r:id="rId2" xr:uid="{9E416EAA-18DD-4959-9D0C-ADEA96717E4B}"/>
    <hyperlink ref="E5" r:id="rId3" xr:uid="{D1CD65C4-1330-4ADA-98DB-AACCBD6BF6DA}"/>
    <hyperlink ref="E6" r:id="rId4" xr:uid="{5FC3CA3F-FD46-4232-9BB2-70ADFE6CEBED}"/>
    <hyperlink ref="E7" r:id="rId5" xr:uid="{29BC0DE5-13EA-4BE8-B0CF-172AE5E3B8EA}"/>
    <hyperlink ref="E8" r:id="rId6" xr:uid="{5A9877E5-E427-4D4B-87B0-7D00942F9E49}"/>
    <hyperlink ref="E9" r:id="rId7" xr:uid="{95A323BC-25BD-4B35-B58A-C22C451F69C7}"/>
    <hyperlink ref="E10" r:id="rId8" xr:uid="{B2CCB683-1148-452C-B161-0D3AFBBA1004}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92DDE-CD81-4791-9BC9-3610118BE36E}">
  <dimension ref="A1:E33"/>
  <sheetViews>
    <sheetView workbookViewId="0">
      <selection activeCell="E3" sqref="E3"/>
    </sheetView>
  </sheetViews>
  <sheetFormatPr defaultRowHeight="14.4" x14ac:dyDescent="0.3"/>
  <cols>
    <col min="1" max="1" width="41.109375" customWidth="1"/>
    <col min="2" max="2" width="41.33203125" customWidth="1"/>
    <col min="3" max="3" width="36" customWidth="1"/>
    <col min="4" max="4" width="24.21875" customWidth="1"/>
    <col min="5" max="5" width="35.5546875" customWidth="1"/>
  </cols>
  <sheetData>
    <row r="1" spans="1:5" x14ac:dyDescent="0.3">
      <c r="A1" s="54" t="s">
        <v>0</v>
      </c>
      <c r="B1" s="54"/>
      <c r="C1" s="54"/>
      <c r="D1" s="54"/>
      <c r="E1" s="54"/>
    </row>
    <row r="2" spans="1:5" x14ac:dyDescent="0.3">
      <c r="A2" s="16" t="s">
        <v>1</v>
      </c>
      <c r="B2" s="16" t="s">
        <v>2</v>
      </c>
      <c r="C2" s="16" t="s">
        <v>3</v>
      </c>
      <c r="D2" s="16" t="s">
        <v>4</v>
      </c>
      <c r="E2" s="17" t="s">
        <v>5</v>
      </c>
    </row>
    <row r="3" spans="1:5" ht="158.4" x14ac:dyDescent="0.3">
      <c r="A3" s="12" t="s">
        <v>6</v>
      </c>
      <c r="B3" s="13">
        <v>149.4</v>
      </c>
      <c r="C3" s="14">
        <v>0</v>
      </c>
      <c r="D3" s="13">
        <f t="shared" ref="D3:D33" si="0">B3*C3</f>
        <v>0</v>
      </c>
      <c r="E3" s="15" t="s">
        <v>7</v>
      </c>
    </row>
    <row r="4" spans="1:5" ht="158.4" x14ac:dyDescent="0.3">
      <c r="A4" s="12" t="s">
        <v>8</v>
      </c>
      <c r="B4" s="13">
        <v>145.79</v>
      </c>
      <c r="C4" s="14">
        <v>0</v>
      </c>
      <c r="D4" s="13">
        <f t="shared" si="0"/>
        <v>0</v>
      </c>
      <c r="E4" s="15" t="s">
        <v>9</v>
      </c>
    </row>
    <row r="5" spans="1:5" ht="43.2" x14ac:dyDescent="0.3">
      <c r="A5" s="12" t="s">
        <v>10</v>
      </c>
      <c r="B5" s="13">
        <v>126.95</v>
      </c>
      <c r="C5" s="14">
        <v>0</v>
      </c>
      <c r="D5" s="13">
        <f t="shared" si="0"/>
        <v>0</v>
      </c>
      <c r="E5" s="15" t="s">
        <v>11</v>
      </c>
    </row>
    <row r="6" spans="1:5" ht="28.8" x14ac:dyDescent="0.3">
      <c r="A6" s="12" t="s">
        <v>12</v>
      </c>
      <c r="B6" s="13">
        <v>12.9</v>
      </c>
      <c r="C6" s="14">
        <v>0</v>
      </c>
      <c r="D6" s="13">
        <f t="shared" si="0"/>
        <v>0</v>
      </c>
      <c r="E6" s="15" t="s">
        <v>13</v>
      </c>
    </row>
    <row r="7" spans="1:5" ht="28.8" x14ac:dyDescent="0.3">
      <c r="A7" s="12" t="s">
        <v>14</v>
      </c>
      <c r="B7" s="13">
        <v>34.9</v>
      </c>
      <c r="C7" s="14">
        <v>0</v>
      </c>
      <c r="D7" s="13">
        <f t="shared" si="0"/>
        <v>0</v>
      </c>
      <c r="E7" s="15" t="s">
        <v>15</v>
      </c>
    </row>
    <row r="8" spans="1:5" ht="43.2" x14ac:dyDescent="0.3">
      <c r="A8" s="12" t="s">
        <v>16</v>
      </c>
      <c r="B8" s="13">
        <v>28.35</v>
      </c>
      <c r="C8" s="14">
        <v>0</v>
      </c>
      <c r="D8" s="13">
        <f t="shared" si="0"/>
        <v>0</v>
      </c>
      <c r="E8" s="15" t="s">
        <v>17</v>
      </c>
    </row>
    <row r="9" spans="1:5" ht="43.2" x14ac:dyDescent="0.3">
      <c r="A9" s="12" t="s">
        <v>18</v>
      </c>
      <c r="B9" s="13">
        <v>0.89</v>
      </c>
      <c r="C9" s="14">
        <v>0</v>
      </c>
      <c r="D9" s="13">
        <f t="shared" si="0"/>
        <v>0</v>
      </c>
      <c r="E9" s="15" t="s">
        <v>19</v>
      </c>
    </row>
    <row r="10" spans="1:5" ht="43.2" x14ac:dyDescent="0.3">
      <c r="A10" s="12" t="s">
        <v>20</v>
      </c>
      <c r="B10" s="13">
        <v>0.89</v>
      </c>
      <c r="C10" s="14">
        <v>0</v>
      </c>
      <c r="D10" s="13">
        <f t="shared" si="0"/>
        <v>0</v>
      </c>
      <c r="E10" s="15" t="s">
        <v>21</v>
      </c>
    </row>
    <row r="11" spans="1:5" ht="43.2" x14ac:dyDescent="0.3">
      <c r="A11" s="12" t="s">
        <v>20</v>
      </c>
      <c r="B11" s="13">
        <v>0.89</v>
      </c>
      <c r="C11" s="14">
        <v>0</v>
      </c>
      <c r="D11" s="13">
        <f t="shared" si="0"/>
        <v>0</v>
      </c>
      <c r="E11" s="15" t="s">
        <v>21</v>
      </c>
    </row>
    <row r="12" spans="1:5" ht="43.2" x14ac:dyDescent="0.3">
      <c r="A12" s="12" t="s">
        <v>22</v>
      </c>
      <c r="B12" s="13">
        <v>0.5</v>
      </c>
      <c r="C12" s="14">
        <v>0</v>
      </c>
      <c r="D12" s="13">
        <f t="shared" si="0"/>
        <v>0</v>
      </c>
      <c r="E12" s="15" t="s">
        <v>23</v>
      </c>
    </row>
    <row r="13" spans="1:5" ht="43.2" x14ac:dyDescent="0.3">
      <c r="A13" s="12" t="s">
        <v>24</v>
      </c>
      <c r="B13" s="13">
        <v>0.5</v>
      </c>
      <c r="C13" s="14">
        <v>0</v>
      </c>
      <c r="D13" s="13">
        <f t="shared" si="0"/>
        <v>0</v>
      </c>
      <c r="E13" s="15" t="s">
        <v>25</v>
      </c>
    </row>
    <row r="14" spans="1:5" ht="43.2" x14ac:dyDescent="0.3">
      <c r="A14" s="12" t="s">
        <v>26</v>
      </c>
      <c r="B14" s="13">
        <v>0.5</v>
      </c>
      <c r="C14" s="14">
        <v>0</v>
      </c>
      <c r="D14" s="13">
        <f t="shared" si="0"/>
        <v>0</v>
      </c>
      <c r="E14" s="15" t="s">
        <v>27</v>
      </c>
    </row>
    <row r="15" spans="1:5" ht="43.2" x14ac:dyDescent="0.3">
      <c r="A15" s="12" t="s">
        <v>28</v>
      </c>
      <c r="B15" s="13">
        <v>0.5</v>
      </c>
      <c r="C15" s="14">
        <v>0</v>
      </c>
      <c r="D15" s="13">
        <f t="shared" si="0"/>
        <v>0</v>
      </c>
      <c r="E15" s="15" t="s">
        <v>29</v>
      </c>
    </row>
    <row r="16" spans="1:5" ht="28.8" x14ac:dyDescent="0.3">
      <c r="A16" s="12" t="s">
        <v>30</v>
      </c>
      <c r="B16" s="13">
        <v>4.13</v>
      </c>
      <c r="C16" s="14">
        <v>0</v>
      </c>
      <c r="D16" s="13">
        <f t="shared" si="0"/>
        <v>0</v>
      </c>
      <c r="E16" s="15" t="s">
        <v>31</v>
      </c>
    </row>
    <row r="17" spans="1:5" ht="43.2" x14ac:dyDescent="0.3">
      <c r="A17" s="12" t="s">
        <v>32</v>
      </c>
      <c r="B17" s="13">
        <v>21.07</v>
      </c>
      <c r="C17" s="14">
        <v>0</v>
      </c>
      <c r="D17" s="13">
        <f t="shared" si="0"/>
        <v>0</v>
      </c>
      <c r="E17" s="15" t="s">
        <v>33</v>
      </c>
    </row>
    <row r="18" spans="1:5" ht="28.8" x14ac:dyDescent="0.3">
      <c r="A18" s="12" t="s">
        <v>34</v>
      </c>
      <c r="B18" s="13">
        <v>0.5</v>
      </c>
      <c r="C18" s="14">
        <v>5</v>
      </c>
      <c r="D18" s="13">
        <f t="shared" si="0"/>
        <v>2.5</v>
      </c>
      <c r="E18" s="15" t="s">
        <v>35</v>
      </c>
    </row>
    <row r="19" spans="1:5" ht="28.8" x14ac:dyDescent="0.3">
      <c r="A19" s="12" t="s">
        <v>36</v>
      </c>
      <c r="B19" s="13">
        <v>0.5</v>
      </c>
      <c r="C19" s="14">
        <v>5</v>
      </c>
      <c r="D19" s="13">
        <f t="shared" si="0"/>
        <v>2.5</v>
      </c>
      <c r="E19" s="15" t="s">
        <v>37</v>
      </c>
    </row>
    <row r="20" spans="1:5" ht="28.8" x14ac:dyDescent="0.3">
      <c r="A20" s="12" t="s">
        <v>38</v>
      </c>
      <c r="B20" s="13">
        <v>0.69</v>
      </c>
      <c r="C20" s="14">
        <v>0</v>
      </c>
      <c r="D20" s="13">
        <f t="shared" si="0"/>
        <v>0</v>
      </c>
      <c r="E20" s="15" t="s">
        <v>39</v>
      </c>
    </row>
    <row r="21" spans="1:5" ht="28.8" x14ac:dyDescent="0.3">
      <c r="A21" s="12" t="s">
        <v>40</v>
      </c>
      <c r="B21" s="13">
        <v>0.69</v>
      </c>
      <c r="C21" s="14">
        <v>0</v>
      </c>
      <c r="D21" s="13">
        <f t="shared" si="0"/>
        <v>0</v>
      </c>
      <c r="E21" s="15" t="s">
        <v>41</v>
      </c>
    </row>
    <row r="22" spans="1:5" ht="43.2" x14ac:dyDescent="0.3">
      <c r="A22" s="12" t="s">
        <v>42</v>
      </c>
      <c r="B22" s="13">
        <v>48.51</v>
      </c>
      <c r="C22" s="14">
        <v>0</v>
      </c>
      <c r="D22" s="13">
        <f t="shared" si="0"/>
        <v>0</v>
      </c>
      <c r="E22" s="15" t="s">
        <v>43</v>
      </c>
    </row>
    <row r="23" spans="1:5" ht="28.8" x14ac:dyDescent="0.3">
      <c r="A23" s="12" t="s">
        <v>44</v>
      </c>
      <c r="B23" s="13">
        <v>23.4</v>
      </c>
      <c r="C23" s="14">
        <v>0</v>
      </c>
      <c r="D23" s="13">
        <f t="shared" si="0"/>
        <v>0</v>
      </c>
      <c r="E23" s="15" t="s">
        <v>45</v>
      </c>
    </row>
    <row r="24" spans="1:5" ht="28.8" x14ac:dyDescent="0.3">
      <c r="A24" s="12" t="s">
        <v>46</v>
      </c>
      <c r="B24" s="13">
        <v>26.01</v>
      </c>
      <c r="C24" s="14">
        <v>0</v>
      </c>
      <c r="D24" s="13">
        <f t="shared" si="0"/>
        <v>0</v>
      </c>
      <c r="E24" s="15" t="s">
        <v>47</v>
      </c>
    </row>
    <row r="25" spans="1:5" ht="28.8" x14ac:dyDescent="0.3">
      <c r="A25" s="12" t="s">
        <v>48</v>
      </c>
      <c r="B25" s="13">
        <v>26.01</v>
      </c>
      <c r="C25" s="14">
        <v>0</v>
      </c>
      <c r="D25" s="13">
        <f t="shared" si="0"/>
        <v>0</v>
      </c>
      <c r="E25" s="15" t="s">
        <v>49</v>
      </c>
    </row>
    <row r="26" spans="1:5" ht="28.8" x14ac:dyDescent="0.3">
      <c r="A26" s="12" t="s">
        <v>50</v>
      </c>
      <c r="B26" s="13">
        <v>26.01</v>
      </c>
      <c r="C26" s="14">
        <v>0</v>
      </c>
      <c r="D26" s="13">
        <f t="shared" si="0"/>
        <v>0</v>
      </c>
      <c r="E26" s="15" t="s">
        <v>51</v>
      </c>
    </row>
    <row r="27" spans="1:5" ht="28.8" x14ac:dyDescent="0.3">
      <c r="A27" s="12" t="s">
        <v>52</v>
      </c>
      <c r="B27" s="13">
        <v>26.01</v>
      </c>
      <c r="C27" s="14">
        <v>0</v>
      </c>
      <c r="D27" s="13">
        <f t="shared" si="0"/>
        <v>0</v>
      </c>
      <c r="E27" s="15" t="s">
        <v>53</v>
      </c>
    </row>
    <row r="28" spans="1:5" ht="28.8" x14ac:dyDescent="0.3">
      <c r="A28" s="12" t="s">
        <v>54</v>
      </c>
      <c r="B28" s="13">
        <v>18.5</v>
      </c>
      <c r="C28" s="14">
        <v>0</v>
      </c>
      <c r="D28" s="13">
        <f t="shared" si="0"/>
        <v>0</v>
      </c>
      <c r="E28" s="15" t="s">
        <v>55</v>
      </c>
    </row>
    <row r="29" spans="1:5" ht="43.2" x14ac:dyDescent="0.3">
      <c r="A29" s="12" t="s">
        <v>56</v>
      </c>
      <c r="B29" s="13">
        <v>79.900000000000006</v>
      </c>
      <c r="C29" s="14">
        <v>0</v>
      </c>
      <c r="D29" s="13">
        <f t="shared" si="0"/>
        <v>0</v>
      </c>
      <c r="E29" s="15" t="s">
        <v>57</v>
      </c>
    </row>
    <row r="30" spans="1:5" ht="28.8" x14ac:dyDescent="0.3">
      <c r="A30" s="12" t="s">
        <v>58</v>
      </c>
      <c r="B30" s="13">
        <v>34.9</v>
      </c>
      <c r="C30" s="14">
        <v>0</v>
      </c>
      <c r="D30" s="13">
        <f t="shared" si="0"/>
        <v>0</v>
      </c>
      <c r="E30" s="15" t="s">
        <v>59</v>
      </c>
    </row>
    <row r="31" spans="1:5" ht="28.8" x14ac:dyDescent="0.3">
      <c r="A31" s="37" t="s">
        <v>60</v>
      </c>
      <c r="B31" s="38">
        <v>171.9</v>
      </c>
      <c r="C31" s="39">
        <v>0</v>
      </c>
      <c r="D31" s="38">
        <f t="shared" si="0"/>
        <v>0</v>
      </c>
      <c r="E31" s="40" t="s">
        <v>61</v>
      </c>
    </row>
    <row r="32" spans="1:5" ht="43.2" x14ac:dyDescent="0.3">
      <c r="A32" s="12" t="s">
        <v>62</v>
      </c>
      <c r="B32" s="13">
        <v>11.52</v>
      </c>
      <c r="C32" s="14">
        <v>0</v>
      </c>
      <c r="D32" s="13">
        <f t="shared" si="0"/>
        <v>0</v>
      </c>
      <c r="E32" s="15" t="s">
        <v>63</v>
      </c>
    </row>
    <row r="33" spans="1:5" ht="28.8" x14ac:dyDescent="0.3">
      <c r="A33" s="12" t="s">
        <v>64</v>
      </c>
      <c r="B33" s="13">
        <v>2.25</v>
      </c>
      <c r="C33" s="14">
        <v>0</v>
      </c>
      <c r="D33" s="13">
        <f t="shared" si="0"/>
        <v>0</v>
      </c>
      <c r="E33" s="15" t="s">
        <v>65</v>
      </c>
    </row>
  </sheetData>
  <mergeCells count="1">
    <mergeCell ref="A1:E1"/>
  </mergeCells>
  <hyperlinks>
    <hyperlink ref="E3" r:id="rId1" xr:uid="{9A7043BA-22EB-4408-9F5D-A263D4EF1251}"/>
    <hyperlink ref="E5" r:id="rId2" xr:uid="{FCECAD3A-E20C-4591-A132-53080DF8F793}"/>
    <hyperlink ref="E6" r:id="rId3" xr:uid="{3BC22776-DFC0-4F04-BB3A-578E8D6D094A}"/>
    <hyperlink ref="E7" r:id="rId4" xr:uid="{89E6340F-CD6D-4C1D-AC3D-3E7D35C22B57}"/>
    <hyperlink ref="E8" r:id="rId5" xr:uid="{7F536928-8231-48A3-BA96-53D4ACF637A2}"/>
    <hyperlink ref="E9" r:id="rId6" xr:uid="{20EFC420-66C3-471E-AE23-39C00430C87B}"/>
    <hyperlink ref="E10" r:id="rId7" xr:uid="{552E6887-4101-4F4B-8704-ADD905FF3D48}"/>
    <hyperlink ref="E11" r:id="rId8" xr:uid="{71718814-FEC9-4661-8DBE-15FF3CAA7E28}"/>
    <hyperlink ref="E12" r:id="rId9" xr:uid="{FF2A422B-4F3D-41F3-A838-E2B673650FF1}"/>
    <hyperlink ref="E13" r:id="rId10" xr:uid="{519FCFF9-F06F-45C5-A02B-0369FECAEA2F}"/>
    <hyperlink ref="E14" r:id="rId11" xr:uid="{088073BA-89AB-470E-9A1E-24B618DE416D}"/>
    <hyperlink ref="E15" r:id="rId12" xr:uid="{24DFE636-8308-4817-B548-BCCBA043473C}"/>
    <hyperlink ref="E16" r:id="rId13" xr:uid="{F3988FB8-9057-4490-89D4-AE52AD2325DB}"/>
    <hyperlink ref="E17" r:id="rId14" xr:uid="{43C89063-A313-4A64-9F0F-20A5DFC69125}"/>
    <hyperlink ref="E18" r:id="rId15" xr:uid="{E5093E9E-9FEB-4826-BDE7-46F682ECE1C5}"/>
    <hyperlink ref="E19" r:id="rId16" xr:uid="{54C20811-CDCA-4431-982D-88017099CEF6}"/>
    <hyperlink ref="E20" r:id="rId17" xr:uid="{867554ED-45F8-46B9-A515-4D2BDD905A4E}"/>
    <hyperlink ref="E21" r:id="rId18" xr:uid="{35B803E5-42C1-44B9-86F7-3BE66744CD2E}"/>
    <hyperlink ref="E22" r:id="rId19" xr:uid="{3684ACD3-01DF-45A3-BF58-512387B1FB62}"/>
    <hyperlink ref="E23" r:id="rId20" xr:uid="{846CAFFE-5513-4025-9BDF-6115A97678C1}"/>
    <hyperlink ref="E24" r:id="rId21" xr:uid="{430AA6A9-5CDB-419A-A7F8-884376EA0255}"/>
    <hyperlink ref="E25" r:id="rId22" xr:uid="{4D09E605-0DF7-4298-A402-030DC09FEEBA}"/>
    <hyperlink ref="E26" r:id="rId23" xr:uid="{21770480-5B17-41BC-8884-FA69D9719648}"/>
    <hyperlink ref="E27" r:id="rId24" xr:uid="{A5ABAE97-A901-4BC2-BE3B-65A8576F1EF0}"/>
    <hyperlink ref="E4" r:id="rId25" xr:uid="{F03BA32E-E309-4D32-9904-1E5021F38646}"/>
    <hyperlink ref="E28" r:id="rId26" xr:uid="{CEE16F8D-F9BE-4C3F-A690-3C9EC99AAC12}"/>
    <hyperlink ref="E29" r:id="rId27" xr:uid="{100AF8E2-1A89-41BE-A197-127D29E6B9A0}"/>
    <hyperlink ref="E30" r:id="rId28" xr:uid="{2CEC808F-BEB7-4B2C-A7A5-4E7D62BEA721}"/>
    <hyperlink ref="E31" r:id="rId29" xr:uid="{07C241A5-9614-4E33-9136-3DCD610D786A}"/>
    <hyperlink ref="E32" r:id="rId30" xr:uid="{96618FD0-B7AE-4D1F-98F0-81A1B514D6E6}"/>
    <hyperlink ref="E33" r:id="rId31" xr:uid="{59CF7043-D3EE-42FA-984E-B9829B6754D0}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Planilha1</vt:lpstr>
      <vt:lpstr>Planilha5</vt:lpstr>
      <vt:lpstr>Planilha4</vt:lpstr>
      <vt:lpstr>Planilha3</vt:lpstr>
      <vt:lpstr>Planilha2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Gabriel</cp:lastModifiedBy>
  <cp:revision/>
  <dcterms:created xsi:type="dcterms:W3CDTF">2018-07-24T21:47:22Z</dcterms:created>
  <dcterms:modified xsi:type="dcterms:W3CDTF">2019-09-13T06:03:04Z</dcterms:modified>
  <cp:category/>
  <cp:contentStatus/>
</cp:coreProperties>
</file>