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d\Google Drive\SSL\RoboCup 2018\Sistema de chute\"/>
    </mc:Choice>
  </mc:AlternateContent>
  <bookViews>
    <workbookView xWindow="0" yWindow="0" windowWidth="23040" windowHeight="9060" tabRatio="31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G5" i="1"/>
  <c r="G6" i="1"/>
  <c r="G7" i="1"/>
  <c r="G4" i="1"/>
  <c r="B12" i="1" l="1"/>
  <c r="B9" i="1"/>
  <c r="E6" i="1" s="1"/>
  <c r="C7" i="1"/>
  <c r="C5" i="1"/>
  <c r="C4" i="1"/>
  <c r="D4" i="1"/>
  <c r="E4" i="1" s="1"/>
  <c r="D5" i="1"/>
  <c r="E5" i="1" s="1"/>
  <c r="D7" i="1"/>
  <c r="E7" i="1" s="1"/>
</calcChain>
</file>

<file path=xl/sharedStrings.xml><?xml version="1.0" encoding="utf-8"?>
<sst xmlns="http://schemas.openxmlformats.org/spreadsheetml/2006/main" count="134" uniqueCount="117">
  <si>
    <t>Solenoides</t>
  </si>
  <si>
    <t>Numero</t>
  </si>
  <si>
    <t>Voltas</t>
  </si>
  <si>
    <t>Tipo</t>
  </si>
  <si>
    <t>Iduntância Vazio</t>
  </si>
  <si>
    <t>Iduntância Pistão Recuado</t>
  </si>
  <si>
    <t>Iduntância Pistão Completo</t>
  </si>
  <si>
    <t>Velocidade prática do chute</t>
  </si>
  <si>
    <t>Velocidade teórica do chute</t>
  </si>
  <si>
    <t>Fator de correção para programa</t>
  </si>
  <si>
    <t>10k</t>
  </si>
  <si>
    <t>1k</t>
  </si>
  <si>
    <t>25,518</t>
  </si>
  <si>
    <t>1,296</t>
  </si>
  <si>
    <t>1290,8</t>
  </si>
  <si>
    <t>0,762mH</t>
  </si>
  <si>
    <t>0,759mH</t>
  </si>
  <si>
    <t>0,763mH</t>
  </si>
  <si>
    <t>678,1microF</t>
  </si>
  <si>
    <t>1,192ohm</t>
  </si>
  <si>
    <t>623,5microF</t>
  </si>
  <si>
    <t>31,37microF</t>
  </si>
  <si>
    <t>362,3nF</t>
  </si>
  <si>
    <t>Resistência Vazio</t>
  </si>
  <si>
    <t>Capacitância Vazio</t>
  </si>
  <si>
    <t>84,93nF</t>
  </si>
  <si>
    <t>83,04microF</t>
  </si>
  <si>
    <t>79,21microF</t>
  </si>
  <si>
    <t>7,09microF</t>
  </si>
  <si>
    <t>76,83</t>
  </si>
  <si>
    <t>6,613</t>
  </si>
  <si>
    <t>6,922</t>
  </si>
  <si>
    <t>3,226mH</t>
  </si>
  <si>
    <t>3,229mH</t>
  </si>
  <si>
    <t>3,23mH</t>
  </si>
  <si>
    <t>Induntância Vazio</t>
  </si>
  <si>
    <t>Resistência Recuado</t>
  </si>
  <si>
    <t>Induntância Recuado</t>
  </si>
  <si>
    <t>Capacitância Recuado</t>
  </si>
  <si>
    <t>Resistência Completo</t>
  </si>
  <si>
    <t>Induntância Completo</t>
  </si>
  <si>
    <t>Capacitância Completo</t>
  </si>
  <si>
    <t>1,325mH</t>
  </si>
  <si>
    <t>1,324mH</t>
  </si>
  <si>
    <t>1,327mH</t>
  </si>
  <si>
    <t>272,1microF</t>
  </si>
  <si>
    <t>17,745microF</t>
  </si>
  <si>
    <t>207,5nF</t>
  </si>
  <si>
    <t>291microF</t>
  </si>
  <si>
    <t>2,92ohm</t>
  </si>
  <si>
    <t>2,48</t>
  </si>
  <si>
    <t>37,7</t>
  </si>
  <si>
    <t>25,29</t>
  </si>
  <si>
    <t>29,36</t>
  </si>
  <si>
    <t>178,5</t>
  </si>
  <si>
    <t>1410,6</t>
  </si>
  <si>
    <t>39,13</t>
  </si>
  <si>
    <t>46,42</t>
  </si>
  <si>
    <t>274,0</t>
  </si>
  <si>
    <t>19,14mH</t>
  </si>
  <si>
    <t>11,077mH</t>
  </si>
  <si>
    <t>6,906mH</t>
  </si>
  <si>
    <t>27,99mH</t>
  </si>
  <si>
    <t>27,7mH</t>
  </si>
  <si>
    <t>16,836mH</t>
  </si>
  <si>
    <t>8,28mH</t>
  </si>
  <si>
    <t>35,9nF</t>
  </si>
  <si>
    <t>70,5microF</t>
  </si>
  <si>
    <t>54,27microF</t>
  </si>
  <si>
    <t>1,8microF</t>
  </si>
  <si>
    <t>25,91nF</t>
  </si>
  <si>
    <t>60,35microF</t>
  </si>
  <si>
    <t>45,14microF</t>
  </si>
  <si>
    <t>1,205microF</t>
  </si>
  <si>
    <t>8,840</t>
  </si>
  <si>
    <t>9,493</t>
  </si>
  <si>
    <t>157,78</t>
  </si>
  <si>
    <t>5,253mH</t>
  </si>
  <si>
    <t>5,254mH</t>
  </si>
  <si>
    <t>5,258mH</t>
  </si>
  <si>
    <t>80,95microF</t>
  </si>
  <si>
    <t>75,40microF</t>
  </si>
  <si>
    <t>4,505microF</t>
  </si>
  <si>
    <t>52,18nF</t>
  </si>
  <si>
    <t>14,402</t>
  </si>
  <si>
    <t>16,40</t>
  </si>
  <si>
    <t>99,49</t>
  </si>
  <si>
    <t>906,5</t>
  </si>
  <si>
    <t>729,0</t>
  </si>
  <si>
    <t>21,20</t>
  </si>
  <si>
    <t>24,91</t>
  </si>
  <si>
    <t>153,70</t>
  </si>
  <si>
    <t>20,08mH</t>
  </si>
  <si>
    <t>11,383mH</t>
  </si>
  <si>
    <t>10,896mH</t>
  </si>
  <si>
    <t>6,404mH</t>
  </si>
  <si>
    <t>4,137mH</t>
  </si>
  <si>
    <t>4,946mH</t>
  </si>
  <si>
    <t>16,735mH</t>
  </si>
  <si>
    <t>16,140mH</t>
  </si>
  <si>
    <t>9,801mH</t>
  </si>
  <si>
    <t>97,18microF</t>
  </si>
  <si>
    <t>77,38microF</t>
  </si>
  <si>
    <t>3,076microF</t>
  </si>
  <si>
    <t>61,43nF</t>
  </si>
  <si>
    <t>89microF</t>
  </si>
  <si>
    <t>68,23microF</t>
  </si>
  <si>
    <t>2,013microF</t>
  </si>
  <si>
    <t>44,03nF</t>
  </si>
  <si>
    <t>Resistividade</t>
  </si>
  <si>
    <t>Comprimento do solenoide</t>
  </si>
  <si>
    <t>Diametro medio do solenoide</t>
  </si>
  <si>
    <t>Diametro</t>
  </si>
  <si>
    <t>Resistencia teorica</t>
  </si>
  <si>
    <t>Iduntância teorica</t>
  </si>
  <si>
    <t>Permeabilidade mag</t>
  </si>
  <si>
    <t>Resistencia(Medir de novo)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</si>
</sst>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G16" sqref="G16"/>
    </sheetView>
  </sheetViews>
  <sheetFormatPr defaultRowHeight="14.4" x14ac:dyDescent="0.3"/>
  <cols>
    <col min="1" max="1" width="27.21875" style="1" bestFit="1" customWidth="1"/>
    <col min="2" max="2" width="12.44140625" bestFit="1" customWidth="1"/>
    <col min="3" max="3" width="15.6640625" bestFit="1" customWidth="1"/>
    <col min="4" max="4" width="27.77734375" bestFit="1" customWidth="1"/>
    <col min="5" max="5" width="29.109375" bestFit="1" customWidth="1"/>
    <col min="6" max="6" width="24.5546875" bestFit="1" customWidth="1"/>
    <col min="7" max="7" width="23.77734375" bestFit="1" customWidth="1"/>
    <col min="8" max="8" width="24.5546875" bestFit="1" customWidth="1"/>
    <col min="9" max="10" width="30.109375" bestFit="1" customWidth="1"/>
    <col min="11" max="14" width="25" bestFit="1" customWidth="1"/>
    <col min="15" max="15" width="15.21875" customWidth="1"/>
    <col min="16" max="16" width="29.109375" bestFit="1" customWidth="1"/>
    <col min="17" max="17" width="14.44140625" customWidth="1"/>
  </cols>
  <sheetData>
    <row r="1" spans="1:17" x14ac:dyDescent="0.3">
      <c r="A1" s="4" t="s">
        <v>0</v>
      </c>
    </row>
    <row r="2" spans="1:17" x14ac:dyDescent="0.3">
      <c r="A2" s="4"/>
    </row>
    <row r="3" spans="1:17" x14ac:dyDescent="0.3">
      <c r="A3" s="1" t="s">
        <v>1</v>
      </c>
      <c r="B3" t="s">
        <v>3</v>
      </c>
      <c r="C3" t="s">
        <v>112</v>
      </c>
      <c r="D3" t="s">
        <v>2</v>
      </c>
      <c r="E3" t="s">
        <v>113</v>
      </c>
      <c r="F3" t="s">
        <v>116</v>
      </c>
      <c r="G3" t="s">
        <v>114</v>
      </c>
      <c r="H3" t="s">
        <v>4</v>
      </c>
      <c r="I3" s="3" t="s">
        <v>5</v>
      </c>
      <c r="J3" s="3" t="s">
        <v>5</v>
      </c>
      <c r="K3" t="s">
        <v>6</v>
      </c>
      <c r="L3" t="s">
        <v>8</v>
      </c>
      <c r="M3" t="s">
        <v>7</v>
      </c>
      <c r="P3" t="s">
        <v>9</v>
      </c>
    </row>
    <row r="4" spans="1:17" x14ac:dyDescent="0.3">
      <c r="A4" s="1">
        <v>1</v>
      </c>
      <c r="B4">
        <v>26</v>
      </c>
      <c r="C4">
        <f>0.45</f>
        <v>0.45</v>
      </c>
      <c r="D4">
        <f>172*4</f>
        <v>688</v>
      </c>
      <c r="E4">
        <f>2*3.1416*($B$11/1000)*D4*$B$9/(3.1416*(C4/2000)^2)</f>
        <v>13.256350024691358</v>
      </c>
      <c r="F4">
        <v>7.6</v>
      </c>
      <c r="G4">
        <f>$B$12*D4^2*3.1416*(($B$11/2000)^2)/($B$10/1000)</f>
        <v>8.7683885707730766E-3</v>
      </c>
      <c r="H4">
        <f>E23</f>
        <v>5.2680000000000001E-3</v>
      </c>
      <c r="P4">
        <v>2.33</v>
      </c>
    </row>
    <row r="5" spans="1:17" x14ac:dyDescent="0.3">
      <c r="A5" s="1">
        <v>2</v>
      </c>
      <c r="B5">
        <v>26</v>
      </c>
      <c r="C5">
        <f>0.45</f>
        <v>0.45</v>
      </c>
      <c r="D5">
        <f>172*3</f>
        <v>516</v>
      </c>
      <c r="E5">
        <f t="shared" ref="E5:E7" si="0">2*3.1416*($B$11/1000)*D5*$B$9/(3.1416*(C5/2000)^2)</f>
        <v>9.9422625185185183</v>
      </c>
      <c r="F5">
        <v>6.1</v>
      </c>
      <c r="G5">
        <f t="shared" ref="G5:G7" si="1">$B$12*D5^2*3.1416*(($B$11/2000)^2)/($B$10/1000)</f>
        <v>4.932218571059856E-3</v>
      </c>
      <c r="H5">
        <f t="shared" ref="H5:H7" si="2">E24</f>
        <v>3.2369999999999999E-3</v>
      </c>
      <c r="P5">
        <v>2.33</v>
      </c>
    </row>
    <row r="6" spans="1:17" x14ac:dyDescent="0.3">
      <c r="A6" s="1">
        <v>3</v>
      </c>
      <c r="B6">
        <v>21</v>
      </c>
      <c r="C6">
        <v>0.79</v>
      </c>
      <c r="D6">
        <v>250</v>
      </c>
      <c r="E6">
        <f t="shared" si="0"/>
        <v>1.5629546547027717</v>
      </c>
      <c r="F6">
        <v>1.1000000000000001</v>
      </c>
      <c r="G6">
        <f t="shared" si="1"/>
        <v>1.1577716960039996E-3</v>
      </c>
      <c r="H6">
        <f t="shared" si="2"/>
        <v>7.5699999999999997E-4</v>
      </c>
      <c r="P6">
        <v>1.86</v>
      </c>
    </row>
    <row r="7" spans="1:17" x14ac:dyDescent="0.3">
      <c r="A7" s="1">
        <v>4</v>
      </c>
      <c r="B7">
        <v>23</v>
      </c>
      <c r="C7">
        <f>0.64</f>
        <v>0.64</v>
      </c>
      <c r="D7">
        <f>124*3-10</f>
        <v>362</v>
      </c>
      <c r="E7">
        <f t="shared" si="0"/>
        <v>3.4483328124999995</v>
      </c>
      <c r="G7">
        <f t="shared" si="1"/>
        <v>2.4275045460983701E-3</v>
      </c>
      <c r="H7">
        <f t="shared" si="2"/>
        <v>1.322E-3</v>
      </c>
      <c r="P7">
        <v>2.2999999999999998</v>
      </c>
    </row>
    <row r="9" spans="1:17" x14ac:dyDescent="0.3">
      <c r="A9" s="1" t="s">
        <v>109</v>
      </c>
      <c r="B9">
        <f>1.78*10^(-8)</f>
        <v>1.7800000000000001E-8</v>
      </c>
    </row>
    <row r="10" spans="1:17" x14ac:dyDescent="0.3">
      <c r="A10" s="1" t="s">
        <v>110</v>
      </c>
      <c r="B10">
        <v>40</v>
      </c>
    </row>
    <row r="11" spans="1:17" x14ac:dyDescent="0.3">
      <c r="A11" s="1" t="s">
        <v>111</v>
      </c>
      <c r="B11">
        <v>27.4</v>
      </c>
    </row>
    <row r="12" spans="1:17" x14ac:dyDescent="0.3">
      <c r="A12" s="1" t="s">
        <v>115</v>
      </c>
      <c r="B12">
        <f>4*3.1416*10^(-7)</f>
        <v>1.25664E-6</v>
      </c>
      <c r="G12" s="1"/>
      <c r="M12" s="1"/>
    </row>
    <row r="13" spans="1:17" x14ac:dyDescent="0.3">
      <c r="G13" s="1"/>
      <c r="M13" s="1"/>
    </row>
    <row r="14" spans="1:17" x14ac:dyDescent="0.3">
      <c r="G14" s="1"/>
      <c r="M14" s="1"/>
    </row>
    <row r="15" spans="1:17" x14ac:dyDescent="0.3">
      <c r="B15" s="2"/>
      <c r="C15" s="2"/>
      <c r="D15" s="2"/>
      <c r="E15" s="2"/>
      <c r="G15" s="1"/>
      <c r="H15" s="2"/>
      <c r="I15" s="2"/>
      <c r="J15" s="2"/>
      <c r="K15" s="2"/>
      <c r="M15" s="1"/>
      <c r="N15" s="2"/>
      <c r="O15" s="2"/>
      <c r="P15" s="2"/>
      <c r="Q15" s="2"/>
    </row>
    <row r="16" spans="1:17" x14ac:dyDescent="0.3">
      <c r="A16" s="1" t="s">
        <v>23</v>
      </c>
      <c r="B16">
        <v>100</v>
      </c>
      <c r="C16">
        <v>120</v>
      </c>
      <c r="D16" t="s">
        <v>11</v>
      </c>
      <c r="E16" t="s">
        <v>10</v>
      </c>
      <c r="G16" s="1" t="s">
        <v>36</v>
      </c>
      <c r="H16">
        <v>100</v>
      </c>
      <c r="I16">
        <v>120</v>
      </c>
      <c r="J16" t="s">
        <v>11</v>
      </c>
      <c r="K16" t="s">
        <v>10</v>
      </c>
      <c r="M16" s="1" t="s">
        <v>39</v>
      </c>
      <c r="N16">
        <v>100</v>
      </c>
      <c r="O16">
        <v>120</v>
      </c>
      <c r="P16" t="s">
        <v>11</v>
      </c>
      <c r="Q16" t="s">
        <v>10</v>
      </c>
    </row>
    <row r="17" spans="1:17" x14ac:dyDescent="0.3">
      <c r="A17" s="1">
        <v>1</v>
      </c>
      <c r="B17" t="s">
        <v>74</v>
      </c>
      <c r="C17" t="s">
        <v>75</v>
      </c>
      <c r="D17" t="s">
        <v>76</v>
      </c>
      <c r="E17">
        <v>11143</v>
      </c>
      <c r="G17" s="1">
        <v>1</v>
      </c>
      <c r="H17" t="s">
        <v>52</v>
      </c>
      <c r="I17" t="s">
        <v>53</v>
      </c>
      <c r="J17" t="s">
        <v>54</v>
      </c>
      <c r="K17" t="s">
        <v>55</v>
      </c>
      <c r="M17" s="1">
        <v>1</v>
      </c>
      <c r="N17" t="s">
        <v>56</v>
      </c>
      <c r="O17" t="s">
        <v>57</v>
      </c>
      <c r="P17" t="s">
        <v>58</v>
      </c>
      <c r="Q17">
        <v>1193</v>
      </c>
    </row>
    <row r="18" spans="1:17" x14ac:dyDescent="0.3">
      <c r="A18" s="1">
        <v>2</v>
      </c>
      <c r="B18" t="s">
        <v>30</v>
      </c>
      <c r="C18" t="s">
        <v>31</v>
      </c>
      <c r="D18" t="s">
        <v>29</v>
      </c>
      <c r="E18">
        <v>5833</v>
      </c>
      <c r="G18" s="1">
        <v>2</v>
      </c>
      <c r="H18" t="s">
        <v>84</v>
      </c>
      <c r="I18" t="s">
        <v>85</v>
      </c>
      <c r="J18" t="s">
        <v>86</v>
      </c>
      <c r="K18" t="s">
        <v>87</v>
      </c>
      <c r="M18" s="1">
        <v>2</v>
      </c>
      <c r="N18" t="s">
        <v>89</v>
      </c>
      <c r="O18" t="s">
        <v>90</v>
      </c>
      <c r="P18" t="s">
        <v>91</v>
      </c>
      <c r="Q18" t="s">
        <v>88</v>
      </c>
    </row>
    <row r="19" spans="1:17" x14ac:dyDescent="0.3">
      <c r="A19" s="1">
        <v>3</v>
      </c>
      <c r="B19" s="2" t="s">
        <v>19</v>
      </c>
      <c r="C19" s="2" t="s">
        <v>13</v>
      </c>
      <c r="D19" s="2" t="s">
        <v>12</v>
      </c>
      <c r="E19" s="2" t="s">
        <v>14</v>
      </c>
      <c r="G19" s="1">
        <v>3</v>
      </c>
      <c r="H19" s="2"/>
      <c r="I19" s="2"/>
      <c r="J19" s="2"/>
      <c r="K19" s="2"/>
      <c r="M19" s="1">
        <v>3</v>
      </c>
      <c r="N19" s="2"/>
      <c r="O19" s="2"/>
      <c r="P19" s="2"/>
      <c r="Q19" s="2"/>
    </row>
    <row r="20" spans="1:17" x14ac:dyDescent="0.3">
      <c r="A20" s="1">
        <v>4</v>
      </c>
      <c r="B20" t="s">
        <v>49</v>
      </c>
      <c r="C20" t="s">
        <v>50</v>
      </c>
      <c r="D20" t="s">
        <v>51</v>
      </c>
      <c r="E20">
        <v>2500</v>
      </c>
      <c r="G20" s="1">
        <v>4</v>
      </c>
      <c r="M20" s="1">
        <v>4</v>
      </c>
    </row>
    <row r="21" spans="1:17" x14ac:dyDescent="0.3">
      <c r="G21" s="1"/>
      <c r="M21" s="1"/>
    </row>
    <row r="22" spans="1:17" x14ac:dyDescent="0.3">
      <c r="A22" t="s">
        <v>35</v>
      </c>
      <c r="B22">
        <v>100</v>
      </c>
      <c r="C22">
        <v>120</v>
      </c>
      <c r="D22" t="s">
        <v>11</v>
      </c>
      <c r="E22" t="s">
        <v>10</v>
      </c>
      <c r="G22" t="s">
        <v>37</v>
      </c>
      <c r="H22">
        <v>100</v>
      </c>
      <c r="I22">
        <v>120</v>
      </c>
      <c r="J22" t="s">
        <v>11</v>
      </c>
      <c r="K22" t="s">
        <v>10</v>
      </c>
      <c r="M22" t="s">
        <v>40</v>
      </c>
      <c r="N22">
        <v>100</v>
      </c>
      <c r="O22">
        <v>120</v>
      </c>
      <c r="P22" t="s">
        <v>11</v>
      </c>
      <c r="Q22" t="s">
        <v>10</v>
      </c>
    </row>
    <row r="23" spans="1:17" x14ac:dyDescent="0.3">
      <c r="A23" s="1">
        <v>1</v>
      </c>
      <c r="B23" t="s">
        <v>77</v>
      </c>
      <c r="C23" t="s">
        <v>78</v>
      </c>
      <c r="D23" t="s">
        <v>79</v>
      </c>
      <c r="E23">
        <v>5.2680000000000001E-3</v>
      </c>
      <c r="G23" s="1">
        <v>1</v>
      </c>
      <c r="H23" t="s">
        <v>92</v>
      </c>
      <c r="I23" t="s">
        <v>59</v>
      </c>
      <c r="J23" t="s">
        <v>60</v>
      </c>
      <c r="K23" t="s">
        <v>61</v>
      </c>
      <c r="M23" s="1">
        <v>1</v>
      </c>
      <c r="N23" t="s">
        <v>62</v>
      </c>
      <c r="O23" t="s">
        <v>63</v>
      </c>
      <c r="P23" t="s">
        <v>64</v>
      </c>
      <c r="Q23" t="s">
        <v>65</v>
      </c>
    </row>
    <row r="24" spans="1:17" x14ac:dyDescent="0.3">
      <c r="A24" s="1">
        <v>2</v>
      </c>
      <c r="B24" t="s">
        <v>34</v>
      </c>
      <c r="C24" t="s">
        <v>32</v>
      </c>
      <c r="D24" t="s">
        <v>33</v>
      </c>
      <c r="E24">
        <v>3.2369999999999999E-3</v>
      </c>
      <c r="G24" s="1">
        <v>2</v>
      </c>
      <c r="H24" t="s">
        <v>93</v>
      </c>
      <c r="I24" t="s">
        <v>94</v>
      </c>
      <c r="J24" t="s">
        <v>95</v>
      </c>
      <c r="K24" t="s">
        <v>96</v>
      </c>
      <c r="M24" s="1">
        <v>2</v>
      </c>
      <c r="N24" t="s">
        <v>98</v>
      </c>
      <c r="O24" t="s">
        <v>99</v>
      </c>
      <c r="P24" t="s">
        <v>100</v>
      </c>
      <c r="Q24" t="s">
        <v>97</v>
      </c>
    </row>
    <row r="25" spans="1:17" x14ac:dyDescent="0.3">
      <c r="A25" s="1">
        <v>3</v>
      </c>
      <c r="B25" t="s">
        <v>15</v>
      </c>
      <c r="C25" t="s">
        <v>16</v>
      </c>
      <c r="D25" t="s">
        <v>17</v>
      </c>
      <c r="E25">
        <v>7.5699999999999997E-4</v>
      </c>
      <c r="G25" s="1">
        <v>3</v>
      </c>
      <c r="M25" s="1">
        <v>3</v>
      </c>
    </row>
    <row r="26" spans="1:17" x14ac:dyDescent="0.3">
      <c r="A26" s="1">
        <v>4</v>
      </c>
      <c r="B26" t="s">
        <v>43</v>
      </c>
      <c r="C26" t="s">
        <v>44</v>
      </c>
      <c r="D26" t="s">
        <v>42</v>
      </c>
      <c r="E26">
        <v>1.322E-3</v>
      </c>
      <c r="G26" s="1">
        <v>4</v>
      </c>
      <c r="M26" s="1">
        <v>4</v>
      </c>
    </row>
    <row r="27" spans="1:17" x14ac:dyDescent="0.3">
      <c r="G27" s="1"/>
      <c r="M27" s="1"/>
    </row>
    <row r="28" spans="1:17" x14ac:dyDescent="0.3">
      <c r="A28" s="1" t="s">
        <v>24</v>
      </c>
      <c r="B28">
        <v>100</v>
      </c>
      <c r="C28">
        <v>120</v>
      </c>
      <c r="D28" t="s">
        <v>11</v>
      </c>
      <c r="E28" t="s">
        <v>10</v>
      </c>
      <c r="G28" s="1" t="s">
        <v>38</v>
      </c>
      <c r="H28">
        <v>100</v>
      </c>
      <c r="I28">
        <v>120</v>
      </c>
      <c r="J28" t="s">
        <v>11</v>
      </c>
      <c r="K28" t="s">
        <v>10</v>
      </c>
      <c r="M28" s="1" t="s">
        <v>41</v>
      </c>
      <c r="N28">
        <v>100</v>
      </c>
      <c r="O28">
        <v>120</v>
      </c>
      <c r="P28" t="s">
        <v>11</v>
      </c>
      <c r="Q28" t="s">
        <v>10</v>
      </c>
    </row>
    <row r="29" spans="1:17" x14ac:dyDescent="0.3">
      <c r="A29" s="1">
        <v>1</v>
      </c>
      <c r="B29" t="s">
        <v>80</v>
      </c>
      <c r="C29" t="s">
        <v>81</v>
      </c>
      <c r="D29" t="s">
        <v>82</v>
      </c>
      <c r="E29" t="s">
        <v>83</v>
      </c>
      <c r="G29" s="1">
        <v>1</v>
      </c>
      <c r="H29" t="s">
        <v>67</v>
      </c>
      <c r="I29" t="s">
        <v>68</v>
      </c>
      <c r="J29" t="s">
        <v>69</v>
      </c>
      <c r="K29" t="s">
        <v>66</v>
      </c>
      <c r="M29" s="1">
        <v>1</v>
      </c>
      <c r="N29" t="s">
        <v>71</v>
      </c>
      <c r="O29" t="s">
        <v>72</v>
      </c>
      <c r="P29" t="s">
        <v>73</v>
      </c>
      <c r="Q29" t="s">
        <v>70</v>
      </c>
    </row>
    <row r="30" spans="1:17" x14ac:dyDescent="0.3">
      <c r="A30" s="1">
        <v>2</v>
      </c>
      <c r="B30" t="s">
        <v>26</v>
      </c>
      <c r="C30" t="s">
        <v>27</v>
      </c>
      <c r="D30" t="s">
        <v>28</v>
      </c>
      <c r="E30" t="s">
        <v>25</v>
      </c>
      <c r="G30" s="1">
        <v>2</v>
      </c>
      <c r="H30" t="s">
        <v>101</v>
      </c>
      <c r="I30" t="s">
        <v>102</v>
      </c>
      <c r="J30" t="s">
        <v>103</v>
      </c>
      <c r="K30" t="s">
        <v>104</v>
      </c>
      <c r="M30" s="1">
        <v>2</v>
      </c>
      <c r="N30" t="s">
        <v>105</v>
      </c>
      <c r="O30" t="s">
        <v>106</v>
      </c>
      <c r="P30" t="s">
        <v>107</v>
      </c>
      <c r="Q30" t="s">
        <v>108</v>
      </c>
    </row>
    <row r="31" spans="1:17" x14ac:dyDescent="0.3">
      <c r="A31" s="1">
        <v>3</v>
      </c>
      <c r="B31" t="s">
        <v>18</v>
      </c>
      <c r="C31" t="s">
        <v>20</v>
      </c>
      <c r="D31" t="s">
        <v>21</v>
      </c>
      <c r="E31" t="s">
        <v>22</v>
      </c>
      <c r="G31" s="1">
        <v>3</v>
      </c>
      <c r="M31" s="1">
        <v>3</v>
      </c>
    </row>
    <row r="32" spans="1:17" x14ac:dyDescent="0.3">
      <c r="A32" s="1">
        <v>4</v>
      </c>
      <c r="B32" t="s">
        <v>48</v>
      </c>
      <c r="C32" t="s">
        <v>45</v>
      </c>
      <c r="D32" t="s">
        <v>46</v>
      </c>
      <c r="E32" t="s">
        <v>47</v>
      </c>
      <c r="G32" s="1">
        <v>4</v>
      </c>
      <c r="M32" s="1">
        <v>4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Farias</dc:creator>
  <cp:lastModifiedBy>Luis Farias</cp:lastModifiedBy>
  <dcterms:created xsi:type="dcterms:W3CDTF">2018-05-07T23:38:13Z</dcterms:created>
  <dcterms:modified xsi:type="dcterms:W3CDTF">2018-05-29T14:14:54Z</dcterms:modified>
</cp:coreProperties>
</file>